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<sst xmlns="http://schemas.openxmlformats.org/spreadsheetml/2006/main" count="63" uniqueCount="52">
  <si>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</si>
  <si>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</si>
  <si>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</si>
  <si>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</si>
  <si>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</si>
  <si>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</si>
  <si>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</si>
  <si>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</si>
  <si>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</si>
  <si>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</si>
  <si>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</si>
  <si>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</si>
  <si>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</si>
  <si>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</si>
  <si>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</si>
  <si>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</si>
  <si>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</si>
  <si>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</si>
  <si>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</si>
  <si>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</si>
  <si>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</si>
  <si>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</si>
  <si>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</si>
  <si>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</si>
  <si>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</si>
  <si>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</si>
  <si>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</si>
  <si>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</si>
  <si>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</si>
  <si>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</si>
  <si>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</si>
  <si>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</si>
  <si>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</si>
  <si>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</si>
  <si>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</si>
  <si>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</si>
  <si>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</si>
  <si>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</si>
  <si>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</si>
  <si>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</si>
  <si>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</si>
  <si>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</si>
  <si>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 xml:space="preserve"> Начальник финансого управления</t>
  </si>
  <si>
    <t>Т.В.Сергушкина</t>
  </si>
  <si>
    <t>Глава Администрации Лахденпохского муниципального района</t>
  </si>
  <si>
    <t>Болгов О.В.</t>
  </si>
  <si>
    <t>Исполнитель Кнопова Е.Л.</t>
  </si>
  <si>
    <t>тел.8(964)3178409</t>
  </si>
  <si>
    <t>Приложение № 1 к Постановлению АЛМР от 18.06.2020 года № 406</t>
  </si>
  <si>
    <t>по состоянию на 01 октября 2021 года</t>
  </si>
  <si>
    <t>Объем муниципального долга  на 01.10.2021 года</t>
  </si>
  <si>
    <t>Объем  долга по процентам на 01.10.2021г.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</si>
</sst>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i/>
      <sz val="9"/>
      <color rgb="FFFF0000"/>
      <name val="Times New Roman Cyr"/>
      <family val="1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7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13" activePane="bottomLeft" state="frozen"/>
      <selection pane="topLeft" activeCell="A2" sqref="A2"/>
      <selection pane="bottomLeft" activeCell="T21" sqref="T21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4" customWidth="1"/>
    <col min="5" max="5" width="8.625" style="9" customWidth="1"/>
    <col min="6" max="6" width="13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7.75" customHeight="1" hidden="1">
      <c r="S1" s="144" t="s">
        <v>48</v>
      </c>
      <c r="T1" s="144"/>
    </row>
    <row r="2" spans="19:20" ht="29.25" customHeight="1">
      <c r="S2" s="144"/>
      <c r="T2" s="144"/>
    </row>
    <row r="3" spans="1:20" ht="21.75" customHeight="1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6" t="s">
        <v>49</v>
      </c>
      <c r="J5" s="136"/>
      <c r="K5" s="136"/>
      <c r="L5" s="136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2"/>
      <c r="F7" s="142"/>
      <c r="G7" s="142"/>
      <c r="H7" s="142"/>
      <c r="I7" s="142"/>
      <c r="J7" s="142"/>
      <c r="K7" s="142"/>
      <c r="L7" s="142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9" t="s">
        <v>0</v>
      </c>
      <c r="B10" s="130" t="s">
        <v>6</v>
      </c>
      <c r="C10" s="132" t="s">
        <v>4</v>
      </c>
      <c r="D10" s="140" t="s">
        <v>12</v>
      </c>
      <c r="E10" s="132" t="s">
        <v>13</v>
      </c>
      <c r="F10" s="132" t="s">
        <v>14</v>
      </c>
      <c r="G10" s="132" t="s">
        <v>15</v>
      </c>
      <c r="H10" s="132" t="s">
        <v>7</v>
      </c>
      <c r="I10" s="132" t="s">
        <v>16</v>
      </c>
      <c r="J10" s="140" t="s">
        <v>38</v>
      </c>
      <c r="K10" s="132" t="s">
        <v>17</v>
      </c>
      <c r="L10" s="132" t="s">
        <v>18</v>
      </c>
      <c r="M10" s="132" t="s">
        <v>19</v>
      </c>
      <c r="N10" s="140" t="s">
        <v>33</v>
      </c>
      <c r="O10" s="134" t="s">
        <v>50</v>
      </c>
      <c r="P10" s="135"/>
      <c r="Q10" s="132" t="s">
        <v>39</v>
      </c>
      <c r="R10" s="132" t="s">
        <v>20</v>
      </c>
      <c r="S10" s="132" t="s">
        <v>21</v>
      </c>
      <c r="T10" s="140" t="s">
        <v>51</v>
      </c>
    </row>
    <row r="11" spans="1:20" s="32" customFormat="1" ht="85.5" customHeight="1">
      <c r="A11" s="129"/>
      <c r="B11" s="131"/>
      <c r="C11" s="133"/>
      <c r="D11" s="141"/>
      <c r="E11" s="133"/>
      <c r="F11" s="133"/>
      <c r="G11" s="133"/>
      <c r="H11" s="133"/>
      <c r="I11" s="133"/>
      <c r="J11" s="141"/>
      <c r="K11" s="133"/>
      <c r="L11" s="133"/>
      <c r="M11" s="146"/>
      <c r="N11" s="143"/>
      <c r="O11" s="47" t="s">
        <v>5</v>
      </c>
      <c r="P11" s="31" t="s">
        <v>34</v>
      </c>
      <c r="Q11" s="133"/>
      <c r="R11" s="133"/>
      <c r="S11" s="133"/>
      <c r="T11" s="141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6" t="s">
        <v>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124" customFormat="1" ht="51" customHeight="1">
      <c r="A17" s="113">
        <v>1</v>
      </c>
      <c r="B17" s="107" t="s">
        <v>27</v>
      </c>
      <c r="C17" s="114" t="s">
        <v>25</v>
      </c>
      <c r="D17" s="115">
        <v>12870000</v>
      </c>
      <c r="E17" s="108" t="s">
        <v>26</v>
      </c>
      <c r="F17" s="109">
        <f>O17</f>
        <v>0</v>
      </c>
      <c r="G17" s="110">
        <v>44433</v>
      </c>
      <c r="H17" s="116" t="s">
        <v>35</v>
      </c>
      <c r="I17" s="117">
        <v>0.3333333333333333</v>
      </c>
      <c r="J17" s="111">
        <v>4302000</v>
      </c>
      <c r="K17" s="110">
        <v>43370</v>
      </c>
      <c r="L17" s="118"/>
      <c r="M17" s="110">
        <v>44412</v>
      </c>
      <c r="N17" s="112">
        <v>4302000</v>
      </c>
      <c r="O17" s="119">
        <f>J17+L17-N17</f>
        <v>0</v>
      </c>
      <c r="P17" s="120">
        <v>0</v>
      </c>
      <c r="Q17" s="121">
        <v>0</v>
      </c>
      <c r="R17" s="111">
        <v>21744.8</v>
      </c>
      <c r="S17" s="122">
        <v>21744.8</v>
      </c>
      <c r="T17" s="123">
        <f>SUM(Q17+R17-S17)</f>
        <v>0</v>
      </c>
    </row>
    <row r="18" spans="1:20" s="77" customFormat="1" ht="18.75" customHeight="1">
      <c r="A18" s="17" t="s">
        <v>1</v>
      </c>
      <c r="B18" s="68"/>
      <c r="C18" s="69"/>
      <c r="D18" s="97">
        <f>SUM(D17:D17)</f>
        <v>12870000</v>
      </c>
      <c r="E18" s="101"/>
      <c r="F18" s="109">
        <f>O18</f>
        <v>0</v>
      </c>
      <c r="G18" s="71"/>
      <c r="H18" s="72"/>
      <c r="I18" s="73"/>
      <c r="J18" s="98">
        <f>SUM(J17:J17)</f>
        <v>4302000</v>
      </c>
      <c r="K18" s="73"/>
      <c r="L18" s="75"/>
      <c r="M18" s="75"/>
      <c r="N18" s="99">
        <f aca="true" t="shared" si="0" ref="N18:T18">SUM(N17:N17)</f>
        <v>4302000</v>
      </c>
      <c r="O18" s="99">
        <f t="shared" si="0"/>
        <v>0</v>
      </c>
      <c r="P18" s="99">
        <f t="shared" si="0"/>
        <v>0</v>
      </c>
      <c r="Q18" s="99">
        <f t="shared" si="0"/>
        <v>0</v>
      </c>
      <c r="R18" s="99">
        <f t="shared" si="0"/>
        <v>21744.8</v>
      </c>
      <c r="S18" s="99">
        <f t="shared" si="0"/>
        <v>21744.8</v>
      </c>
      <c r="T18" s="99">
        <f t="shared" si="0"/>
        <v>0</v>
      </c>
    </row>
    <row r="19" spans="1:20" s="77" customFormat="1" ht="31.5" customHeight="1">
      <c r="A19" s="102" t="s">
        <v>22</v>
      </c>
      <c r="B19" s="68"/>
      <c r="C19" s="103"/>
      <c r="D19" s="104"/>
      <c r="E19" s="103"/>
      <c r="F19" s="103"/>
      <c r="G19" s="105"/>
      <c r="H19" s="103"/>
      <c r="I19" s="103"/>
      <c r="J19" s="104"/>
      <c r="K19" s="103"/>
      <c r="L19" s="103"/>
      <c r="M19" s="103"/>
      <c r="N19" s="104"/>
      <c r="O19" s="104"/>
      <c r="P19" s="103"/>
      <c r="Q19" s="103"/>
      <c r="R19" s="103"/>
      <c r="S19" s="103"/>
      <c r="T19" s="106"/>
    </row>
    <row r="20" spans="1:20" s="124" customFormat="1" ht="63.75" customHeight="1">
      <c r="A20" s="113">
        <v>1</v>
      </c>
      <c r="B20" s="107" t="s">
        <v>29</v>
      </c>
      <c r="C20" s="114" t="s">
        <v>28</v>
      </c>
      <c r="D20" s="115">
        <v>18500000</v>
      </c>
      <c r="E20" s="108" t="s">
        <v>26</v>
      </c>
      <c r="F20" s="109">
        <f>O20</f>
        <v>10800000</v>
      </c>
      <c r="G20" s="110">
        <v>45064</v>
      </c>
      <c r="H20" s="116" t="s">
        <v>35</v>
      </c>
      <c r="I20" s="111">
        <v>7</v>
      </c>
      <c r="J20" s="111">
        <v>10800000</v>
      </c>
      <c r="K20" s="110" t="s">
        <v>37</v>
      </c>
      <c r="L20" s="112"/>
      <c r="M20" s="112"/>
      <c r="N20" s="112"/>
      <c r="O20" s="119">
        <f>J20+L20-N20</f>
        <v>10800000</v>
      </c>
      <c r="P20" s="111">
        <v>0</v>
      </c>
      <c r="Q20" s="111">
        <v>-1472.68</v>
      </c>
      <c r="R20" s="111">
        <v>504782.28</v>
      </c>
      <c r="S20" s="111">
        <v>503309.6</v>
      </c>
      <c r="T20" s="123">
        <f>SUM(Q20+R20-S20)</f>
        <v>5.820766091346741E-11</v>
      </c>
    </row>
    <row r="21" spans="1:20" s="124" customFormat="1" ht="63" customHeight="1">
      <c r="A21" s="113">
        <v>2</v>
      </c>
      <c r="B21" s="107" t="s">
        <v>36</v>
      </c>
      <c r="C21" s="114" t="s">
        <v>28</v>
      </c>
      <c r="D21" s="115">
        <v>12000000</v>
      </c>
      <c r="E21" s="108" t="s">
        <v>26</v>
      </c>
      <c r="F21" s="109">
        <f>O21</f>
        <v>12000000</v>
      </c>
      <c r="G21" s="110">
        <v>44807</v>
      </c>
      <c r="H21" s="116" t="s">
        <v>35</v>
      </c>
      <c r="I21" s="111">
        <v>5.6</v>
      </c>
      <c r="J21" s="111">
        <v>12000000</v>
      </c>
      <c r="K21" s="125">
        <v>44082</v>
      </c>
      <c r="L21" s="112"/>
      <c r="M21" s="112"/>
      <c r="N21" s="112"/>
      <c r="O21" s="119">
        <f>J21+L21-N21</f>
        <v>12000000</v>
      </c>
      <c r="P21" s="112">
        <v>0</v>
      </c>
      <c r="Q21" s="112">
        <v>0</v>
      </c>
      <c r="R21" s="112">
        <v>488697.76</v>
      </c>
      <c r="S21" s="112">
        <v>488697.76</v>
      </c>
      <c r="T21" s="123">
        <f>SUM(Q21+R21-S21)</f>
        <v>0</v>
      </c>
    </row>
    <row r="22" spans="1:20" s="124" customFormat="1" ht="57" customHeight="1">
      <c r="A22" s="113">
        <v>3</v>
      </c>
      <c r="B22" s="107" t="s">
        <v>40</v>
      </c>
      <c r="C22" s="114" t="s">
        <v>41</v>
      </c>
      <c r="D22" s="115">
        <v>16102000</v>
      </c>
      <c r="E22" s="108" t="s">
        <v>26</v>
      </c>
      <c r="F22" s="109">
        <f>O22</f>
        <v>0</v>
      </c>
      <c r="G22" s="110">
        <v>44895</v>
      </c>
      <c r="H22" s="116" t="s">
        <v>35</v>
      </c>
      <c r="I22" s="111">
        <v>8</v>
      </c>
      <c r="J22" s="111">
        <v>0</v>
      </c>
      <c r="K22" s="125"/>
      <c r="L22" s="112"/>
      <c r="M22" s="112"/>
      <c r="N22" s="112"/>
      <c r="O22" s="119">
        <f>J22+L22-N22</f>
        <v>0</v>
      </c>
      <c r="P22" s="112">
        <v>0</v>
      </c>
      <c r="Q22" s="112">
        <v>0</v>
      </c>
      <c r="R22" s="112">
        <v>0</v>
      </c>
      <c r="S22" s="112">
        <v>0</v>
      </c>
      <c r="T22" s="123">
        <f>SUM(Q22+R22-S22)</f>
        <v>0</v>
      </c>
    </row>
    <row r="23" spans="1:20" s="77" customFormat="1" ht="18.75" customHeight="1">
      <c r="A23" s="17" t="s">
        <v>1</v>
      </c>
      <c r="B23" s="68"/>
      <c r="C23" s="69"/>
      <c r="D23" s="97">
        <f>SUM(D20:D22)</f>
        <v>46602000</v>
      </c>
      <c r="E23" s="101"/>
      <c r="F23" s="109">
        <f>O23</f>
        <v>22800000</v>
      </c>
      <c r="G23" s="71"/>
      <c r="H23" s="72"/>
      <c r="I23" s="73"/>
      <c r="J23" s="98">
        <f>SUM(J20:J22)</f>
        <v>22800000</v>
      </c>
      <c r="K23" s="73"/>
      <c r="L23" s="99">
        <f>SUM(L20:L22)</f>
        <v>0</v>
      </c>
      <c r="M23" s="76"/>
      <c r="N23" s="99">
        <f aca="true" t="shared" si="1" ref="N23:T23">SUM(N20:N22)</f>
        <v>0</v>
      </c>
      <c r="O23" s="99">
        <f t="shared" si="1"/>
        <v>22800000</v>
      </c>
      <c r="P23" s="99">
        <f t="shared" si="1"/>
        <v>0</v>
      </c>
      <c r="Q23" s="99">
        <f t="shared" si="1"/>
        <v>-1472.68</v>
      </c>
      <c r="R23" s="99">
        <f t="shared" si="1"/>
        <v>993480.04</v>
      </c>
      <c r="S23" s="99">
        <f t="shared" si="1"/>
        <v>992007.36</v>
      </c>
      <c r="T23" s="99">
        <f t="shared" si="1"/>
        <v>5.820766091346741E-11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7" customFormat="1" ht="46.5" customHeight="1">
      <c r="A30" s="78"/>
      <c r="B30" s="68" t="s">
        <v>24</v>
      </c>
      <c r="C30" s="69"/>
      <c r="D30" s="97">
        <f>D23+D18</f>
        <v>59472000</v>
      </c>
      <c r="E30" s="79"/>
      <c r="F30" s="100">
        <f>O30</f>
        <v>22800000</v>
      </c>
      <c r="G30" s="70"/>
      <c r="H30" s="80"/>
      <c r="I30" s="74"/>
      <c r="J30" s="98">
        <f>J23+J18</f>
        <v>27102000</v>
      </c>
      <c r="K30" s="74"/>
      <c r="L30" s="99">
        <f aca="true" t="shared" si="2" ref="L30:T30">L23+L18</f>
        <v>0</v>
      </c>
      <c r="M30" s="99">
        <f t="shared" si="2"/>
        <v>0</v>
      </c>
      <c r="N30" s="99">
        <f t="shared" si="2"/>
        <v>4302000</v>
      </c>
      <c r="O30" s="99">
        <f t="shared" si="2"/>
        <v>22800000</v>
      </c>
      <c r="P30" s="99">
        <f t="shared" si="2"/>
        <v>0</v>
      </c>
      <c r="Q30" s="99">
        <f t="shared" si="2"/>
        <v>-1472.68</v>
      </c>
      <c r="R30" s="99">
        <f t="shared" si="2"/>
        <v>1015224.8400000001</v>
      </c>
      <c r="S30" s="99">
        <f t="shared" si="2"/>
        <v>1013752.16</v>
      </c>
      <c r="T30" s="99">
        <f t="shared" si="2"/>
        <v>5.820766091346741E-11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4" customFormat="1" ht="30.75" customHeight="1">
      <c r="A32" s="85" t="s">
        <v>44</v>
      </c>
      <c r="B32" s="86"/>
      <c r="C32" s="87"/>
      <c r="D32" s="88"/>
      <c r="E32" s="89"/>
      <c r="F32" s="89"/>
      <c r="H32" s="85"/>
      <c r="I32" s="90" t="s">
        <v>45</v>
      </c>
      <c r="M32" s="85" t="s">
        <v>42</v>
      </c>
      <c r="N32" s="91"/>
      <c r="O32" s="92"/>
      <c r="P32" s="92"/>
      <c r="S32" s="92" t="s">
        <v>43</v>
      </c>
      <c r="T32" s="91"/>
    </row>
    <row r="33" spans="1:20" ht="15.75" customHeight="1">
      <c r="A33" s="85"/>
      <c r="B33" s="93"/>
      <c r="C33" s="87"/>
      <c r="D33" s="88"/>
      <c r="E33" s="89"/>
      <c r="F33" s="89"/>
      <c r="G33" s="90"/>
      <c r="H33" s="85"/>
      <c r="M33" s="85" t="s">
        <v>30</v>
      </c>
      <c r="N33" s="91"/>
      <c r="O33" s="92"/>
      <c r="P33" s="92"/>
      <c r="S33" s="92"/>
      <c r="T33" s="91"/>
    </row>
    <row r="34" spans="1:20" ht="18.75" hidden="1">
      <c r="A34" s="92"/>
      <c r="B34" s="93"/>
      <c r="C34" s="94"/>
      <c r="D34" s="95"/>
      <c r="E34" s="90"/>
      <c r="F34" s="90"/>
      <c r="G34" s="90"/>
      <c r="H34" s="92"/>
      <c r="M34" s="92"/>
      <c r="N34" s="91"/>
      <c r="O34" s="92"/>
      <c r="P34" s="92"/>
      <c r="S34" s="92"/>
      <c r="T34" s="91"/>
    </row>
    <row r="35" spans="1:20" ht="16.5" customHeight="1">
      <c r="A35" s="85"/>
      <c r="B35" s="96"/>
      <c r="C35" s="22" t="s">
        <v>32</v>
      </c>
      <c r="D35" s="88"/>
      <c r="E35" s="89"/>
      <c r="F35" s="89"/>
      <c r="G35" s="90"/>
      <c r="H35" s="85"/>
      <c r="M35" s="85" t="s">
        <v>31</v>
      </c>
      <c r="N35" s="91"/>
      <c r="O35" s="92"/>
      <c r="P35" s="92"/>
      <c r="S35" s="92"/>
      <c r="T35" s="91"/>
    </row>
    <row r="36" spans="1:10" ht="15.75">
      <c r="A36" s="18"/>
      <c r="B36" s="42"/>
      <c r="C36" s="1"/>
      <c r="I36" s="84"/>
      <c r="J36" s="83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1" t="s">
        <v>46</v>
      </c>
      <c r="B38" s="82"/>
      <c r="C38" s="1"/>
    </row>
    <row r="39" spans="1:2" ht="12.75">
      <c r="A39" s="81" t="s">
        <v>47</v>
      </c>
      <c r="B39" s="82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5"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2021-10-01T08:09:16Z</dcterms:modified>
  <cp:category/>
  <cp:version/>
  <cp:contentType/>
  <cp:contentStatus/>
</cp:coreProperties>
</file>