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externalReferences>
    <externalReference r:id="rId2"/>
  </externalReferences>
  <definedNames>
    <definedName name="_xlnm.Print_Area" localSheetId="0">Лист1!$A$1:$M$12</definedName>
  </definedNames>
  <calcPr calcId="124519"/>
</workbook>
</file>

<file path=xl/calcChain.xml><?xml version="1.0" encoding="utf-8"?>
<calcChain xmlns="http://schemas.openxmlformats.org/spreadsheetml/2006/main">
  <c r="L12" i="1"/>
  <c r="K12"/>
  <c r="J12"/>
  <c r="I12"/>
  <c r="H12"/>
  <c r="G12"/>
  <c r="F12"/>
  <c r="D12"/>
  <c r="L11"/>
  <c r="K11"/>
  <c r="J11"/>
  <c r="I11"/>
  <c r="H11"/>
  <c r="G11"/>
  <c r="F11"/>
  <c r="D11"/>
  <c r="L10"/>
  <c r="K10"/>
  <c r="J10"/>
  <c r="I10"/>
  <c r="H10"/>
  <c r="G10"/>
  <c r="F10"/>
  <c r="D10"/>
  <c r="L9"/>
  <c r="K9"/>
  <c r="J9"/>
  <c r="I9"/>
  <c r="H9"/>
  <c r="G9"/>
  <c r="F9"/>
  <c r="D9"/>
  <c r="L8"/>
  <c r="K8"/>
  <c r="J8"/>
  <c r="I8"/>
  <c r="H8"/>
  <c r="G8"/>
  <c r="F8"/>
  <c r="D8"/>
  <c r="M8" l="1"/>
  <c r="M9"/>
  <c r="M10"/>
  <c r="M11"/>
  <c r="M12"/>
</calcChain>
</file>

<file path=xl/sharedStrings.xml><?xml version="1.0" encoding="utf-8"?>
<sst xmlns="http://schemas.openxmlformats.org/spreadsheetml/2006/main" count="29" uniqueCount="29">
  <si>
    <t>Наименование муниципальной услуги</t>
  </si>
  <si>
    <t>Затраты, непосредственно связанные с оказанием услуги, руб.</t>
  </si>
  <si>
    <t>Затраты на общехозяйственные нужды, руб</t>
  </si>
  <si>
    <t>Базовый норматив затрат на оказание услуги,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</si>
  <si>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</si>
  <si>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</si>
  <si>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</si>
  <si>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</si>
  <si>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</si>
  <si>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</si>
  <si>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</si>
  <si>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</si>
  <si>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</si>
  <si>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</si>
  <si>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Реализация дополнительных общеобразовательных общеразвивающих программ художественной направленности 315 человек, уд.вес 315/438=0,72</t>
  </si>
  <si>
    <t>Реализация дополнительных общеобразовательных общеразвивающих программ социально-педагогической направленности 26 человек, уд.вес 26/438=0,06</t>
  </si>
  <si>
    <t xml:space="preserve">Реализация дополнительных общеобразовательных общеразвивающих программ физкультурно-спортивной направленности 42 человека, уд.вес 42/438=0,09 </t>
  </si>
  <si>
    <t>Реализация дополнительных общеобразовательных общеразвивающих программ технической направленности 34 человека, уд.вес 34/438=0,08</t>
  </si>
  <si>
    <t xml:space="preserve">Реализация дополнительных общеобразовательных общеразвивающих программ естественнонаучной направленности 21 человек, уд.вес 21/438=0,05 </t>
  </si>
  <si>
    <t>Приложение 1</t>
  </si>
  <si>
    <t>БАЗОВЫЙ НОРМАТИВ ЗАТРАТ МБО ДО "Лахденпохский Центр детского творчества"</t>
  </si>
  <si>
    <t>Уникальный номер реестровой записи</t>
  </si>
  <si>
    <t>13=3+4+5+6+7+8+9+10+11+12</t>
  </si>
  <si>
    <t>101200383310120100111Г42001000300401000100101</t>
  </si>
  <si>
    <t>101200383310120100111Г42001000300601008100101</t>
  </si>
  <si>
    <t>101200383310120100111Г420010003003010011000101</t>
  </si>
  <si>
    <t>101200383310120100111Г42001000300101003100101</t>
  </si>
  <si>
    <t>101200383310120100111Г42001000300201002100101</t>
  </si>
  <si>
    <t>к Постановлению Администрации Лахденпохского муниципального района  № 522 от 21 ноября 2016 года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</si>
</sst>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/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2" fontId="0" fillId="0" borderId="0" xfId="0" applyNumberFormat="1" applyFill="1"/>
    <xf numFmtId="2" fontId="1" fillId="0" borderId="0" xfId="0" applyNumberFormat="1" applyFont="1" applyFill="1" applyBorder="1"/>
    <xf numFmtId="2" fontId="1" fillId="0" borderId="0" xfId="0" applyNumberFormat="1" applyFont="1" applyFill="1" applyBorder="1" applyAlignment="1">
      <alignment horizontal="center"/>
    </xf>
    <xf numFmtId="49" fontId="3" fillId="0" borderId="8" xfId="0" applyNumberFormat="1" applyFont="1" applyFill="1" applyBorder="1" applyAlignment="1">
      <alignment horizontal="center" wrapText="1"/>
    </xf>
    <xf numFmtId="49" fontId="3" fillId="0" borderId="9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right" wrapText="1"/>
    </xf>
    <xf numFmtId="0" fontId="3" fillId="0" borderId="3" xfId="0" applyFont="1" applyFill="1" applyBorder="1" applyAlignment="1">
      <alignment horizontal="left" wrapText="1"/>
    </xf>
    <xf numFmtId="2" fontId="5" fillId="0" borderId="3" xfId="0" applyNumberFormat="1" applyFont="1" applyFill="1" applyBorder="1"/>
    <xf numFmtId="2" fontId="3" fillId="0" borderId="3" xfId="0" applyNumberFormat="1" applyFont="1" applyFill="1" applyBorder="1" applyAlignment="1">
      <alignment horizontal="center"/>
    </xf>
    <xf numFmtId="2" fontId="5" fillId="0" borderId="3" xfId="0" applyNumberFormat="1" applyFont="1" applyFill="1" applyBorder="1" applyAlignment="1">
      <alignment horizontal="center"/>
    </xf>
    <xf numFmtId="2" fontId="5" fillId="0" borderId="4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wrapText="1"/>
    </xf>
    <xf numFmtId="2" fontId="3" fillId="0" borderId="3" xfId="0" applyNumberFormat="1" applyFont="1" applyFill="1" applyBorder="1"/>
    <xf numFmtId="0" fontId="3" fillId="0" borderId="5" xfId="0" applyFont="1" applyFill="1" applyBorder="1" applyAlignment="1">
      <alignment wrapText="1"/>
    </xf>
    <xf numFmtId="2" fontId="5" fillId="0" borderId="5" xfId="0" applyNumberFormat="1" applyFont="1" applyFill="1" applyBorder="1"/>
    <xf numFmtId="2" fontId="3" fillId="0" borderId="5" xfId="0" applyNumberFormat="1" applyFont="1" applyFill="1" applyBorder="1" applyAlignment="1">
      <alignment horizontal="center"/>
    </xf>
    <xf numFmtId="2" fontId="3" fillId="0" borderId="5" xfId="0" applyNumberFormat="1" applyFont="1" applyFill="1" applyBorder="1"/>
    <xf numFmtId="2" fontId="5" fillId="0" borderId="6" xfId="0" applyNumberFormat="1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 wrapText="1"/>
    </xf>
    <xf numFmtId="49" fontId="2" fillId="0" borderId="8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right" wrapText="1"/>
    </xf>
    <xf numFmtId="0" fontId="2" fillId="0" borderId="1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%20&#1041;&#1085;&#1086;&#1088;&#1084;&#1072;&#1090;&#1080;&#1074;&#1072;&#1084;%20-&#1062;&#1044;&#105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Материальные затраты и ОЦДИ"/>
      <sheetName val="Распределение шт. числ.исходные"/>
      <sheetName val="Оплата КУ"/>
      <sheetName val="Заработная плата"/>
      <sheetName val="Прочие общехозяйственные нужды"/>
      <sheetName val="Содержание объектов недв.имущ."/>
      <sheetName val="Содержание объектов,связь, тран"/>
      <sheetName val="Зп не связ. с оказ.услуги "/>
      <sheetName val="БН"/>
    </sheetNames>
    <sheetDataSet>
      <sheetData sheetId="0">
        <row r="7">
          <cell r="B7">
            <v>362.96296296296299</v>
          </cell>
        </row>
      </sheetData>
      <sheetData sheetId="1"/>
      <sheetData sheetId="2">
        <row r="10">
          <cell r="N10">
            <v>3804.1571428571433</v>
          </cell>
        </row>
        <row r="16">
          <cell r="N16">
            <v>11522.20673076923</v>
          </cell>
        </row>
        <row r="22">
          <cell r="N22">
            <v>6181.7553571428571</v>
          </cell>
        </row>
        <row r="28">
          <cell r="N28">
            <v>5286.6595588235286</v>
          </cell>
        </row>
        <row r="34">
          <cell r="N34">
            <v>2853.1178571428563</v>
          </cell>
        </row>
      </sheetData>
      <sheetData sheetId="3"/>
      <sheetData sheetId="4">
        <row r="7">
          <cell r="B7">
            <v>371.55555555555554</v>
          </cell>
        </row>
      </sheetData>
      <sheetData sheetId="5">
        <row r="20">
          <cell r="H20">
            <v>2869.4877714285717</v>
          </cell>
        </row>
        <row r="39">
          <cell r="H39">
            <v>2914.8482307692307</v>
          </cell>
        </row>
        <row r="58">
          <cell r="H58">
            <v>2690.1447857142862</v>
          </cell>
        </row>
        <row r="77">
          <cell r="H77">
            <v>2953.8844705882357</v>
          </cell>
        </row>
        <row r="96">
          <cell r="H96">
            <v>2459.8742857142861</v>
          </cell>
        </row>
      </sheetData>
      <sheetData sheetId="6">
        <row r="5">
          <cell r="I5">
            <v>22.2</v>
          </cell>
        </row>
        <row r="13">
          <cell r="I13">
            <v>63.821587844330018</v>
          </cell>
        </row>
        <row r="20">
          <cell r="I20">
            <v>29.925628469254093</v>
          </cell>
        </row>
      </sheetData>
      <sheetData sheetId="7">
        <row r="28">
          <cell r="H28">
            <v>6798.81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4"/>
  <sheetViews>
    <sheetView tabSelected="1" topLeftCell="C10" workbookViewId="0">
      <selection activeCell="T14" sqref="T14"/>
    </sheetView>
  </sheetViews>
  <sheetFormatPr defaultRowHeight="15"/>
  <cols>
    <col min="1" max="1" width="13.28515625" style="1" customWidth="1"/>
    <col min="2" max="2" width="52.7109375" style="1" customWidth="1"/>
    <col min="3" max="3" width="12.7109375" style="1" customWidth="1"/>
    <col min="4" max="4" width="11.140625" style="1" customWidth="1"/>
    <col min="5" max="7" width="9.85546875" style="1" customWidth="1"/>
    <col min="8" max="8" width="9.42578125" style="1" customWidth="1"/>
    <col min="9" max="10" width="9.7109375" style="1" customWidth="1"/>
    <col min="11" max="12" width="10.85546875" style="1" customWidth="1"/>
    <col min="13" max="13" width="30.7109375" style="1" customWidth="1"/>
    <col min="14" max="14" width="9.42578125" style="1" bestFit="1" customWidth="1"/>
    <col min="15" max="15" width="11.140625" style="1" bestFit="1" customWidth="1"/>
    <col min="16" max="16" width="11.28515625" style="1" bestFit="1" customWidth="1"/>
    <col min="17" max="17" width="11.140625" style="1" bestFit="1" customWidth="1"/>
    <col min="18" max="16384" width="9.140625" style="1"/>
  </cols>
  <sheetData>
    <row r="1" spans="1:13">
      <c r="K1" s="25" t="s">
        <v>19</v>
      </c>
      <c r="L1" s="25"/>
      <c r="M1" s="25"/>
    </row>
    <row r="2" spans="1:13" ht="28.5" customHeight="1">
      <c r="K2" s="25" t="s">
        <v>28</v>
      </c>
      <c r="L2" s="25"/>
      <c r="M2" s="25"/>
    </row>
    <row r="3" spans="1:13" ht="28.5" customHeight="1">
      <c r="K3" s="10"/>
      <c r="L3" s="10"/>
      <c r="M3" s="10"/>
    </row>
    <row r="4" spans="1:13" ht="33" customHeight="1" thickBot="1">
      <c r="B4" s="26" t="s">
        <v>20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</row>
    <row r="5" spans="1:13" ht="51.75" customHeight="1">
      <c r="A5" s="23" t="s">
        <v>21</v>
      </c>
      <c r="B5" s="27" t="s">
        <v>0</v>
      </c>
      <c r="C5" s="27" t="s">
        <v>1</v>
      </c>
      <c r="D5" s="27"/>
      <c r="E5" s="27"/>
      <c r="F5" s="27" t="s">
        <v>2</v>
      </c>
      <c r="G5" s="27"/>
      <c r="H5" s="27"/>
      <c r="I5" s="27"/>
      <c r="J5" s="27"/>
      <c r="K5" s="27"/>
      <c r="L5" s="27"/>
      <c r="M5" s="29" t="s">
        <v>3</v>
      </c>
    </row>
    <row r="6" spans="1:13" ht="31.5">
      <c r="A6" s="24"/>
      <c r="B6" s="28"/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  <c r="H6" s="2" t="s">
        <v>9</v>
      </c>
      <c r="I6" s="2" t="s">
        <v>10</v>
      </c>
      <c r="J6" s="2" t="s">
        <v>11</v>
      </c>
      <c r="K6" s="2" t="s">
        <v>12</v>
      </c>
      <c r="L6" s="2" t="s">
        <v>13</v>
      </c>
      <c r="M6" s="30"/>
    </row>
    <row r="7" spans="1:13" ht="15.75">
      <c r="A7" s="8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4" t="s">
        <v>22</v>
      </c>
    </row>
    <row r="8" spans="1:13" ht="66" customHeight="1">
      <c r="A8" s="8" t="s">
        <v>23</v>
      </c>
      <c r="B8" s="11" t="s">
        <v>14</v>
      </c>
      <c r="C8" s="12">
        <v>8847.2800000000007</v>
      </c>
      <c r="D8" s="13">
        <f>SUM('[1]Материальные затраты и ОЦДИ'!B7)</f>
        <v>362.96296296296299</v>
      </c>
      <c r="E8" s="13">
        <v>0</v>
      </c>
      <c r="F8" s="14">
        <f>SUM('[1]Оплата КУ'!N10)</f>
        <v>3804.1571428571433</v>
      </c>
      <c r="G8" s="14">
        <f>SUM('[1]Содержание объектов недв.имущ.'!H20)</f>
        <v>2869.4877714285717</v>
      </c>
      <c r="H8" s="13">
        <f>SUM('[1]Содержание объектов,связь, тран'!I5)</f>
        <v>22.2</v>
      </c>
      <c r="I8" s="13">
        <f>SUM('[1]Содержание объектов,связь, тран'!I13)</f>
        <v>63.821587844330018</v>
      </c>
      <c r="J8" s="13">
        <f>SUM('[1]Содержание объектов,связь, тран'!I20)</f>
        <v>29.925628469254093</v>
      </c>
      <c r="K8" s="13">
        <f>SUM('[1]Зп не связ. с оказ.услуги '!H28)</f>
        <v>6798.81</v>
      </c>
      <c r="L8" s="13">
        <f>SUM('[1]Прочие общехозяйственные нужды'!B7)</f>
        <v>371.55555555555554</v>
      </c>
      <c r="M8" s="15">
        <f>C8+D8+E8+F8+G8+H8+I8+J8+K8+L8</f>
        <v>23170.200649117818</v>
      </c>
    </row>
    <row r="9" spans="1:13" ht="69.75" customHeight="1">
      <c r="A9" s="8" t="s">
        <v>24</v>
      </c>
      <c r="B9" s="16" t="s">
        <v>15</v>
      </c>
      <c r="C9" s="12">
        <v>8847.2800000000007</v>
      </c>
      <c r="D9" s="13">
        <f>SUM('[1]Материальные затраты и ОЦДИ'!B7)</f>
        <v>362.96296296296299</v>
      </c>
      <c r="E9" s="13">
        <v>0</v>
      </c>
      <c r="F9" s="17">
        <f>SUM('[1]Оплата КУ'!N16)</f>
        <v>11522.20673076923</v>
      </c>
      <c r="G9" s="17">
        <f>SUM('[1]Содержание объектов недв.имущ.'!H39)</f>
        <v>2914.8482307692307</v>
      </c>
      <c r="H9" s="13">
        <f>SUM('[1]Содержание объектов,связь, тран'!I5)</f>
        <v>22.2</v>
      </c>
      <c r="I9" s="13">
        <f>SUM('[1]Содержание объектов,связь, тран'!I13)</f>
        <v>63.821587844330018</v>
      </c>
      <c r="J9" s="13">
        <f>SUM('[1]Содержание объектов,связь, тран'!I20)</f>
        <v>29.925628469254093</v>
      </c>
      <c r="K9" s="13">
        <f>SUM('[1]Зп не связ. с оказ.услуги '!H28)</f>
        <v>6798.81</v>
      </c>
      <c r="L9" s="13">
        <f>SUM('[1]Прочие общехозяйственные нужды'!B7)</f>
        <v>371.55555555555554</v>
      </c>
      <c r="M9" s="15">
        <f t="shared" ref="M9:M12" si="0">C9+D9+E9+F9+G9+H9+I9+J9+K9+L9</f>
        <v>30933.610696370568</v>
      </c>
    </row>
    <row r="10" spans="1:13" ht="67.5" customHeight="1">
      <c r="A10" s="8" t="s">
        <v>25</v>
      </c>
      <c r="B10" s="16" t="s">
        <v>16</v>
      </c>
      <c r="C10" s="12">
        <v>8847.2800000000007</v>
      </c>
      <c r="D10" s="13">
        <f>SUM('[1]Материальные затраты и ОЦДИ'!B7)</f>
        <v>362.96296296296299</v>
      </c>
      <c r="E10" s="13">
        <v>0</v>
      </c>
      <c r="F10" s="17">
        <f>SUM('[1]Оплата КУ'!N22)</f>
        <v>6181.7553571428571</v>
      </c>
      <c r="G10" s="17">
        <f>SUM('[1]Содержание объектов недв.имущ.'!H58)</f>
        <v>2690.1447857142862</v>
      </c>
      <c r="H10" s="13">
        <f>SUM('[1]Содержание объектов,связь, тран'!I5)</f>
        <v>22.2</v>
      </c>
      <c r="I10" s="13">
        <f>SUM('[1]Содержание объектов,связь, тран'!I13)</f>
        <v>63.821587844330018</v>
      </c>
      <c r="J10" s="13">
        <f>SUM('[1]Содержание объектов,связь, тран'!I20)</f>
        <v>29.925628469254093</v>
      </c>
      <c r="K10" s="13">
        <f>SUM('[1]Зп не связ. с оказ.услуги '!H28)</f>
        <v>6798.81</v>
      </c>
      <c r="L10" s="13">
        <f>SUM('[1]Прочие общехозяйственные нужды'!B7)</f>
        <v>371.55555555555554</v>
      </c>
      <c r="M10" s="15">
        <f t="shared" si="0"/>
        <v>25368.455877689245</v>
      </c>
    </row>
    <row r="11" spans="1:13" ht="60">
      <c r="A11" s="8" t="s">
        <v>26</v>
      </c>
      <c r="B11" s="16" t="s">
        <v>17</v>
      </c>
      <c r="C11" s="12">
        <v>8847.2800000000007</v>
      </c>
      <c r="D11" s="13">
        <f>SUM('[1]Материальные затраты и ОЦДИ'!B7)</f>
        <v>362.96296296296299</v>
      </c>
      <c r="E11" s="13">
        <v>0</v>
      </c>
      <c r="F11" s="17">
        <f>SUM('[1]Оплата КУ'!N28)</f>
        <v>5286.6595588235286</v>
      </c>
      <c r="G11" s="17">
        <f>SUM('[1]Содержание объектов недв.имущ.'!H77)</f>
        <v>2953.8844705882357</v>
      </c>
      <c r="H11" s="13">
        <f>SUM('[1]Содержание объектов,связь, тран'!I5)</f>
        <v>22.2</v>
      </c>
      <c r="I11" s="13">
        <f>SUM('[1]Содержание объектов,связь, тран'!I13)</f>
        <v>63.821587844330018</v>
      </c>
      <c r="J11" s="13">
        <f>SUM('[1]Содержание объектов,связь, тран'!I20)</f>
        <v>29.925628469254093</v>
      </c>
      <c r="K11" s="13">
        <f>SUM('[1]Зп не связ. с оказ.услуги '!H28)</f>
        <v>6798.81</v>
      </c>
      <c r="L11" s="13">
        <f>SUM('[1]Прочие общехозяйственные нужды'!B7)</f>
        <v>371.55555555555554</v>
      </c>
      <c r="M11" s="15">
        <f t="shared" si="0"/>
        <v>24737.099764243867</v>
      </c>
    </row>
    <row r="12" spans="1:13" ht="60.75" thickBot="1">
      <c r="A12" s="9" t="s">
        <v>27</v>
      </c>
      <c r="B12" s="18" t="s">
        <v>18</v>
      </c>
      <c r="C12" s="19">
        <v>8847.2800000000007</v>
      </c>
      <c r="D12" s="20">
        <f>SUM('[1]Материальные затраты и ОЦДИ'!B7)</f>
        <v>362.96296296296299</v>
      </c>
      <c r="E12" s="20">
        <v>0</v>
      </c>
      <c r="F12" s="21">
        <f>SUM('[1]Оплата КУ'!N34)</f>
        <v>2853.1178571428563</v>
      </c>
      <c r="G12" s="21">
        <f>SUM('[1]Содержание объектов недв.имущ.'!H96)</f>
        <v>2459.8742857142861</v>
      </c>
      <c r="H12" s="20">
        <f>SUM('[1]Содержание объектов,связь, тран'!I5)</f>
        <v>22.2</v>
      </c>
      <c r="I12" s="20">
        <f>SUM('[1]Содержание объектов,связь, тран'!I13)</f>
        <v>63.821587844330018</v>
      </c>
      <c r="J12" s="20">
        <f>SUM('[1]Содержание объектов,связь, тран'!I20)</f>
        <v>29.925628469254093</v>
      </c>
      <c r="K12" s="20">
        <f>SUM('[1]Зп не связ. с оказ.услуги '!H28)</f>
        <v>6798.81</v>
      </c>
      <c r="L12" s="20">
        <f>SUM('[1]Прочие общехозяйственные нужды'!B7)</f>
        <v>371.55555555555554</v>
      </c>
      <c r="M12" s="22">
        <f t="shared" si="0"/>
        <v>21809.547877689245</v>
      </c>
    </row>
    <row r="13" spans="1:13">
      <c r="M13" s="5"/>
    </row>
    <row r="14" spans="1:13">
      <c r="C14" s="6"/>
      <c r="M14" s="7"/>
    </row>
  </sheetData>
  <mergeCells count="8">
    <mergeCell ref="A5:A6"/>
    <mergeCell ref="K1:M1"/>
    <mergeCell ref="B4:M4"/>
    <mergeCell ref="B5:B6"/>
    <mergeCell ref="C5:E5"/>
    <mergeCell ref="F5:L5"/>
    <mergeCell ref="M5:M6"/>
    <mergeCell ref="K2:M2"/>
  </mergeCells>
  <pageMargins left="0.39370078740157483" right="0.39370078740157483" top="0.78740157480314965" bottom="0.39370078740157483" header="0.31496062992125984" footer="0.31496062992125984"/>
  <pageSetup paperSize="9" scale="6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2016-12-01T07:36:17Z</dcterms:modified>
</cp:coreProperties>
</file>