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/>
  </bookViews>
  <sheets>
    <sheet name="Лист2" sheetId="2" r:id="rId1"/>
  </sheets>
  <definedNames>
    <definedName name="_xlnm.Print_Area" localSheetId="0">Лист2!$A$1:$K$45</definedName>
  </definedNames>
  <calcPr calcId="125725"/>
</workbook>
</file>

<file path=xl/calcChain.xml><?xml version="1.0" encoding="utf-8"?>
<calcChain xmlns="http://schemas.openxmlformats.org/spreadsheetml/2006/main">
  <c r="K38" i="2"/>
  <c r="K34" l="1"/>
  <c r="K33" s="1"/>
  <c r="K32" s="1"/>
  <c r="K31" s="1"/>
  <c r="K37"/>
  <c r="K36" s="1"/>
  <c r="K35" s="1"/>
  <c r="K21"/>
  <c r="K41"/>
  <c r="K23"/>
  <c r="K20" s="1"/>
  <c r="K28"/>
  <c r="K26"/>
  <c r="K25" s="1"/>
  <c r="K43"/>
  <c r="K40"/>
  <c r="K39" s="1"/>
  <c r="L5"/>
  <c r="L6" s="1"/>
  <c r="K5"/>
  <c r="K6" s="1"/>
  <c r="M4"/>
  <c r="M3"/>
  <c r="M2"/>
  <c r="M5" l="1"/>
  <c r="K30"/>
  <c r="K19" s="1"/>
  <c r="K47" s="1"/>
</calcChain>
</file>

<file path=xl/sharedStrings.xml><?xml version="1.0" encoding="utf-8"?>
<sst xmlns="http://schemas.openxmlformats.org/spreadsheetml/2006/main" count="281" uniqueCount="82">
  <si>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</si>
  <si>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</si>
  <si>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</si>
  <si>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</si>
  <si>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</si>
  <si>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</si>
  <si>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</si>
  <si>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</si>
  <si>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</si>
  <si>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</si>
  <si>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</si>
  <si>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</si>
  <si>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</si>
  <si>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</si>
  <si>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</si>
  <si>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</si>
  <si>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</si>
  <si>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</si>
  <si>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</si>
  <si>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</si>
  <si>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</si>
  <si>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</si>
  <si>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</si>
  <si>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</si>
  <si>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</si>
  <si>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</si>
  <si>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</si>
  <si>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</si>
  <si>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</si>
  <si>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</si>
  <si>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</si>
  <si>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</si>
  <si>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</si>
  <si>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</si>
  <si>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</si>
  <si>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</si>
  <si>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</si>
  <si>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</si>
  <si>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</si>
  <si>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</si>
  <si>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805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</si>
  <si>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</si>
  <si>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</si>
  <si>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</si>
  <si>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</si>
  <si>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</si>
  <si>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</si>
  <si>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</si>
  <si>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</si>
  <si>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</si>
  <si>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</si>
  <si>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</si>
  <si>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06</t>
  </si>
  <si>
    <t>640</t>
  </si>
  <si>
    <t>540</t>
  </si>
  <si>
    <t>031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</si>
  <si>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</si>
  <si>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</si>
  <si>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Увеличение остатков денежных средств бюджетов муниципальных районов</t>
  </si>
  <si>
    <t>Уменьшение остатков денежных средств бюджетов муниципальных районов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</si>
  <si>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</si>
  <si>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</si>
  <si>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</si>
  <si>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</si>
  <si>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</si>
  <si>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</si>
  <si>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</si>
  <si>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3.2.</t>
  </si>
  <si>
    <t>4.</t>
  </si>
  <si>
    <t>4.1.</t>
  </si>
  <si>
    <t>4.1.1.</t>
  </si>
  <si>
    <t>4.1.2.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</si>
  <si>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</si>
  <si>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</si>
  <si>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Лахденпохского муниципального района на 2017 год</t>
  </si>
  <si>
    <t>Приложение  14</t>
  </si>
  <si>
    <t>к решению Совета Лахденпохского муниципального района</t>
  </si>
  <si>
    <t>"О внесении изменений и дополнений в решение Совета</t>
  </si>
  <si>
    <t xml:space="preserve">Лахденпохского муниципального района "О бюджете </t>
  </si>
  <si>
    <t xml:space="preserve">Лахденпохского муниципального района на 2017 год </t>
  </si>
  <si>
    <t>и плановый период 2018 и 2019 годов"</t>
  </si>
  <si>
    <t>от 21.12.2017 г. № 35/281-6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</si>
</sst>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_)"/>
  </numFmts>
  <fonts count="22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9" fillId="0" borderId="0"/>
    <xf numFmtId="0" fontId="4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" fillId="0" borderId="0" xfId="2" applyNumberFormat="1" applyFont="1" applyFill="1" applyAlignment="1" applyProtection="1">
      <alignment horizontal="left" vertical="top"/>
      <protection hidden="1"/>
    </xf>
    <xf numFmtId="0" fontId="11" fillId="0" borderId="0" xfId="0" applyFont="1"/>
    <xf numFmtId="0" fontId="13" fillId="0" borderId="1" xfId="0" applyFont="1" applyBorder="1" applyAlignment="1">
      <alignment horizontal="justify" vertical="top" wrapText="1"/>
    </xf>
    <xf numFmtId="49" fontId="15" fillId="0" borderId="1" xfId="1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49" fontId="16" fillId="0" borderId="1" xfId="1" applyNumberFormat="1" applyFont="1" applyBorder="1" applyAlignment="1">
      <alignment horizontal="center" vertical="top" wrapText="1"/>
    </xf>
    <xf numFmtId="49" fontId="12" fillId="0" borderId="1" xfId="1" applyNumberFormat="1" applyFont="1" applyBorder="1" applyAlignment="1">
      <alignment horizontal="center" vertical="top" wrapText="1"/>
    </xf>
    <xf numFmtId="49" fontId="14" fillId="0" borderId="1" xfId="1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14" fillId="2" borderId="1" xfId="1" applyNumberFormat="1" applyFont="1" applyFill="1" applyBorder="1" applyAlignment="1">
      <alignment horizontal="center" vertical="top" wrapText="1"/>
    </xf>
    <xf numFmtId="49" fontId="16" fillId="2" borderId="1" xfId="1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/>
    </xf>
    <xf numFmtId="49" fontId="17" fillId="2" borderId="1" xfId="0" applyNumberFormat="1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7" fillId="0" borderId="2" xfId="0" applyFont="1" applyBorder="1" applyAlignment="1">
      <alignment vertical="top"/>
    </xf>
    <xf numFmtId="0" fontId="13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165" fontId="15" fillId="0" borderId="3" xfId="1" applyFont="1" applyFill="1" applyBorder="1" applyAlignment="1">
      <alignment horizontal="right" vertical="top"/>
    </xf>
    <xf numFmtId="4" fontId="13" fillId="0" borderId="4" xfId="0" applyNumberFormat="1" applyFont="1" applyBorder="1" applyAlignment="1">
      <alignment horizontal="right" vertical="top" wrapText="1"/>
    </xf>
    <xf numFmtId="165" fontId="16" fillId="0" borderId="3" xfId="1" applyFont="1" applyBorder="1" applyAlignment="1">
      <alignment horizontal="right" vertical="top"/>
    </xf>
    <xf numFmtId="4" fontId="16" fillId="0" borderId="4" xfId="1" applyNumberFormat="1" applyFont="1" applyBorder="1" applyAlignment="1">
      <alignment horizontal="right" vertical="top" wrapText="1"/>
    </xf>
    <xf numFmtId="0" fontId="17" fillId="0" borderId="3" xfId="0" applyFont="1" applyBorder="1" applyAlignment="1">
      <alignment vertical="top"/>
    </xf>
    <xf numFmtId="4" fontId="17" fillId="0" borderId="4" xfId="0" applyNumberFormat="1" applyFont="1" applyBorder="1" applyAlignment="1">
      <alignment horizontal="right" vertical="top" wrapText="1"/>
    </xf>
    <xf numFmtId="165" fontId="14" fillId="0" borderId="3" xfId="1" applyFont="1" applyBorder="1" applyAlignment="1">
      <alignment horizontal="center" vertical="top"/>
    </xf>
    <xf numFmtId="4" fontId="13" fillId="2" borderId="4" xfId="0" applyNumberFormat="1" applyFont="1" applyFill="1" applyBorder="1" applyAlignment="1">
      <alignment horizontal="right" vertical="top" wrapText="1"/>
    </xf>
    <xf numFmtId="165" fontId="16" fillId="0" borderId="3" xfId="1" applyFont="1" applyBorder="1" applyAlignment="1">
      <alignment horizontal="center" vertical="top"/>
    </xf>
    <xf numFmtId="4" fontId="16" fillId="2" borderId="4" xfId="1" applyNumberFormat="1" applyFont="1" applyFill="1" applyBorder="1" applyAlignment="1">
      <alignment horizontal="right" vertical="top" wrapText="1"/>
    </xf>
    <xf numFmtId="0" fontId="17" fillId="0" borderId="3" xfId="0" applyFont="1" applyBorder="1" applyAlignment="1">
      <alignment horizontal="center" vertical="top"/>
    </xf>
    <xf numFmtId="4" fontId="17" fillId="2" borderId="4" xfId="0" applyNumberFormat="1" applyFont="1" applyFill="1" applyBorder="1" applyAlignment="1">
      <alignment horizontal="right" vertical="top" wrapText="1"/>
    </xf>
    <xf numFmtId="0" fontId="13" fillId="0" borderId="3" xfId="0" applyFont="1" applyBorder="1" applyAlignment="1">
      <alignment horizontal="center" vertical="top"/>
    </xf>
    <xf numFmtId="16" fontId="17" fillId="0" borderId="3" xfId="0" applyNumberFormat="1" applyFont="1" applyBorder="1" applyAlignment="1">
      <alignment horizontal="center" vertical="top"/>
    </xf>
    <xf numFmtId="4" fontId="19" fillId="2" borderId="4" xfId="0" applyNumberFormat="1" applyFont="1" applyFill="1" applyBorder="1" applyAlignment="1">
      <alignment horizontal="right" vertical="top" wrapText="1"/>
    </xf>
    <xf numFmtId="16" fontId="17" fillId="0" borderId="3" xfId="0" applyNumberFormat="1" applyFont="1" applyBorder="1" applyAlignment="1">
      <alignment vertical="top"/>
    </xf>
    <xf numFmtId="0" fontId="17" fillId="0" borderId="5" xfId="0" applyFont="1" applyBorder="1" applyAlignment="1">
      <alignment vertical="top"/>
    </xf>
    <xf numFmtId="0" fontId="17" fillId="0" borderId="6" xfId="0" applyFont="1" applyBorder="1" applyAlignment="1">
      <alignment horizontal="justify" vertical="top" wrapText="1"/>
    </xf>
    <xf numFmtId="49" fontId="18" fillId="0" borderId="6" xfId="0" applyNumberFormat="1" applyFont="1" applyBorder="1" applyAlignment="1">
      <alignment horizontal="center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17" fillId="2" borderId="6" xfId="0" applyNumberFormat="1" applyFont="1" applyFill="1" applyBorder="1" applyAlignment="1">
      <alignment horizontal="center" vertical="top" wrapText="1"/>
    </xf>
    <xf numFmtId="4" fontId="17" fillId="2" borderId="7" xfId="0" applyNumberFormat="1" applyFont="1" applyFill="1" applyBorder="1" applyAlignment="1">
      <alignment horizontal="right" vertical="top" wrapText="1"/>
    </xf>
    <xf numFmtId="0" fontId="13" fillId="0" borderId="8" xfId="0" applyFont="1" applyBorder="1" applyAlignment="1">
      <alignment vertical="top"/>
    </xf>
    <xf numFmtId="0" fontId="13" fillId="0" borderId="2" xfId="0" applyFont="1" applyBorder="1" applyAlignment="1">
      <alignment horizontal="justify" vertical="top" wrapText="1"/>
    </xf>
    <xf numFmtId="49" fontId="14" fillId="0" borderId="2" xfId="0" applyNumberFormat="1" applyFont="1" applyFill="1" applyBorder="1" applyAlignment="1">
      <alignment horizontal="center" vertical="top" wrapText="1"/>
    </xf>
    <xf numFmtId="4" fontId="14" fillId="0" borderId="9" xfId="0" applyNumberFormat="1" applyFont="1" applyBorder="1" applyAlignment="1">
      <alignment vertical="top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/>
    </xf>
    <xf numFmtId="49" fontId="20" fillId="0" borderId="0" xfId="0" applyNumberFormat="1" applyFont="1" applyAlignment="1">
      <alignment horizontal="center" vertical="top"/>
    </xf>
    <xf numFmtId="164" fontId="21" fillId="0" borderId="0" xfId="0" applyNumberFormat="1" applyFont="1" applyFill="1" applyBorder="1" applyAlignment="1">
      <alignment horizontal="right" vertical="top"/>
    </xf>
    <xf numFmtId="0" fontId="20" fillId="0" borderId="0" xfId="0" applyFont="1" applyAlignment="1">
      <alignment horizontal="right"/>
    </xf>
    <xf numFmtId="0" fontId="20" fillId="0" borderId="0" xfId="2" applyNumberFormat="1" applyFont="1" applyFill="1" applyAlignment="1" applyProtection="1">
      <alignment horizontal="left" vertical="top"/>
      <protection hidden="1"/>
    </xf>
    <xf numFmtId="164" fontId="20" fillId="0" borderId="0" xfId="0" applyNumberFormat="1" applyFont="1" applyAlignment="1">
      <alignment horizontal="right" vertical="top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right" vertical="top"/>
    </xf>
  </cellXfs>
  <cellStyles count="3">
    <cellStyle name="Iau?iue_UP-1" xfId="1"/>
    <cellStyle name="Обычный" xfId="0" builtinId="0"/>
    <cellStyle name="Обычный_Tmp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1"/>
  <sheetViews>
    <sheetView tabSelected="1" topLeftCell="A10" zoomScaleNormal="100" workbookViewId="0">
      <selection activeCell="L18" sqref="L18"/>
    </sheetView>
  </sheetViews>
  <sheetFormatPr defaultRowHeight="18.75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1.140625" style="8" customWidth="1"/>
    <col min="12" max="12" width="18" style="2" customWidth="1"/>
    <col min="13" max="13" width="16" style="2" customWidth="1"/>
    <col min="14" max="16384" width="9.140625" style="2"/>
  </cols>
  <sheetData>
    <row r="1" spans="1:13" hidden="1">
      <c r="K1" s="7" t="s">
        <v>29</v>
      </c>
      <c r="L1" s="3" t="s">
        <v>30</v>
      </c>
      <c r="M1" s="3" t="s">
        <v>31</v>
      </c>
    </row>
    <row r="2" spans="1:13" hidden="1">
      <c r="B2" s="4" t="s">
        <v>32</v>
      </c>
      <c r="K2" s="8">
        <v>209092</v>
      </c>
      <c r="L2" s="5">
        <v>294128</v>
      </c>
      <c r="M2" s="5">
        <f>K2-L2</f>
        <v>-85036</v>
      </c>
    </row>
    <row r="3" spans="1:13" hidden="1">
      <c r="B3" s="2" t="s">
        <v>33</v>
      </c>
      <c r="K3" s="8">
        <v>146638</v>
      </c>
      <c r="L3" s="5">
        <v>175046</v>
      </c>
      <c r="M3" s="5">
        <f>K3-L3</f>
        <v>-28408</v>
      </c>
    </row>
    <row r="4" spans="1:13" hidden="1">
      <c r="B4" s="4" t="s">
        <v>34</v>
      </c>
      <c r="L4" s="5">
        <v>298505</v>
      </c>
      <c r="M4" s="5">
        <f>K4-L4</f>
        <v>-298505</v>
      </c>
    </row>
    <row r="5" spans="1:13" hidden="1">
      <c r="B5" s="4" t="s">
        <v>35</v>
      </c>
      <c r="K5" s="8">
        <f>K2-K4</f>
        <v>209092</v>
      </c>
      <c r="L5" s="8">
        <f>L2-L4</f>
        <v>-4377</v>
      </c>
      <c r="M5" s="5">
        <f>K5-L5</f>
        <v>213469</v>
      </c>
    </row>
    <row r="6" spans="1:13" hidden="1">
      <c r="K6" s="8">
        <f>-K5*100/(K2-K3)</f>
        <v>-334.79360809555834</v>
      </c>
      <c r="L6" s="8">
        <f>-L5*100/(L2-L3)</f>
        <v>3.6756184813825765</v>
      </c>
    </row>
    <row r="7" spans="1:13">
      <c r="D7" s="79"/>
      <c r="E7" s="79"/>
      <c r="F7" s="79"/>
      <c r="G7" s="79"/>
      <c r="H7" s="79"/>
      <c r="I7" s="79"/>
      <c r="J7" s="80"/>
      <c r="K7" s="81" t="s">
        <v>75</v>
      </c>
    </row>
    <row r="8" spans="1:13" ht="12.75" customHeight="1">
      <c r="D8" s="79"/>
      <c r="E8" s="79"/>
      <c r="F8" s="82"/>
      <c r="G8" s="82"/>
      <c r="H8" s="82"/>
      <c r="I8" s="82"/>
      <c r="J8" s="82"/>
      <c r="K8" s="81" t="s">
        <v>76</v>
      </c>
    </row>
    <row r="9" spans="1:13" ht="13.5" customHeight="1">
      <c r="D9" s="79"/>
      <c r="E9" s="79"/>
      <c r="F9" s="82"/>
      <c r="G9" s="82"/>
      <c r="H9" s="82"/>
      <c r="I9" s="82"/>
      <c r="J9" s="82"/>
      <c r="K9" s="81" t="s">
        <v>77</v>
      </c>
    </row>
    <row r="10" spans="1:13" ht="13.5" customHeight="1">
      <c r="D10" s="79"/>
      <c r="E10" s="79"/>
      <c r="F10" s="82"/>
      <c r="G10" s="82"/>
      <c r="H10" s="82"/>
      <c r="I10" s="82"/>
      <c r="J10" s="82"/>
      <c r="K10" s="81" t="s">
        <v>78</v>
      </c>
    </row>
    <row r="11" spans="1:13" ht="13.5" customHeight="1">
      <c r="D11" s="79"/>
      <c r="E11" s="79"/>
      <c r="F11" s="82"/>
      <c r="G11" s="82"/>
      <c r="H11" s="82"/>
      <c r="I11" s="82"/>
      <c r="J11" s="82"/>
      <c r="K11" s="81" t="s">
        <v>79</v>
      </c>
    </row>
    <row r="12" spans="1:13" ht="13.5" customHeight="1">
      <c r="D12" s="79"/>
      <c r="E12" s="87" t="s">
        <v>80</v>
      </c>
      <c r="F12" s="87"/>
      <c r="G12" s="87"/>
      <c r="H12" s="87"/>
      <c r="I12" s="87"/>
      <c r="J12" s="87"/>
      <c r="K12" s="87"/>
    </row>
    <row r="13" spans="1:13" ht="13.5" customHeight="1">
      <c r="D13" s="79"/>
      <c r="E13" s="79"/>
      <c r="F13" s="82"/>
      <c r="G13" s="82"/>
      <c r="H13" s="82"/>
      <c r="I13" s="82"/>
      <c r="J13" s="82"/>
      <c r="K13" s="81" t="s">
        <v>81</v>
      </c>
    </row>
    <row r="14" spans="1:13" ht="13.5" customHeight="1">
      <c r="D14" s="22"/>
      <c r="F14" s="21"/>
      <c r="G14" s="21"/>
      <c r="H14" s="21"/>
      <c r="I14" s="21"/>
      <c r="J14" s="21"/>
      <c r="K14" s="2"/>
    </row>
    <row r="15" spans="1:13" ht="18.75" customHeight="1">
      <c r="A15" s="84" t="s">
        <v>65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pans="1:13" ht="18.75" customHeight="1">
      <c r="A16" s="84" t="s">
        <v>74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</row>
    <row r="17" spans="1:13" ht="16.5" customHeight="1" thickBot="1">
      <c r="J17" s="79"/>
      <c r="K17" s="83" t="s">
        <v>0</v>
      </c>
    </row>
    <row r="18" spans="1:13" s="1" customFormat="1" ht="54" customHeight="1" thickBot="1">
      <c r="A18" s="75" t="s">
        <v>1</v>
      </c>
      <c r="B18" s="76" t="s">
        <v>2</v>
      </c>
      <c r="C18" s="86" t="s">
        <v>3</v>
      </c>
      <c r="D18" s="86"/>
      <c r="E18" s="86"/>
      <c r="F18" s="86"/>
      <c r="G18" s="86"/>
      <c r="H18" s="86"/>
      <c r="I18" s="86"/>
      <c r="J18" s="86"/>
      <c r="K18" s="77" t="s">
        <v>4</v>
      </c>
    </row>
    <row r="19" spans="1:13" s="1" customFormat="1" ht="28.5" customHeight="1">
      <c r="A19" s="71"/>
      <c r="B19" s="72" t="s">
        <v>5</v>
      </c>
      <c r="C19" s="73" t="s">
        <v>36</v>
      </c>
      <c r="D19" s="73" t="s">
        <v>37</v>
      </c>
      <c r="E19" s="73" t="s">
        <v>38</v>
      </c>
      <c r="F19" s="73" t="s">
        <v>38</v>
      </c>
      <c r="G19" s="73" t="s">
        <v>38</v>
      </c>
      <c r="H19" s="73" t="s">
        <v>38</v>
      </c>
      <c r="I19" s="73" t="s">
        <v>39</v>
      </c>
      <c r="J19" s="73" t="s">
        <v>36</v>
      </c>
      <c r="K19" s="74">
        <f>K20+K25+K30+K39</f>
        <v>10996.759999999995</v>
      </c>
    </row>
    <row r="20" spans="1:13" s="16" customFormat="1" ht="28.5" customHeight="1">
      <c r="A20" s="49" t="s">
        <v>6</v>
      </c>
      <c r="B20" s="23" t="s">
        <v>10</v>
      </c>
      <c r="C20" s="24" t="s">
        <v>36</v>
      </c>
      <c r="D20" s="24" t="s">
        <v>37</v>
      </c>
      <c r="E20" s="24" t="s">
        <v>42</v>
      </c>
      <c r="F20" s="24" t="s">
        <v>38</v>
      </c>
      <c r="G20" s="24" t="s">
        <v>38</v>
      </c>
      <c r="H20" s="24" t="s">
        <v>38</v>
      </c>
      <c r="I20" s="24" t="s">
        <v>39</v>
      </c>
      <c r="J20" s="24" t="s">
        <v>36</v>
      </c>
      <c r="K20" s="50">
        <f>K21-K23</f>
        <v>8888.89</v>
      </c>
    </row>
    <row r="21" spans="1:13" s="13" customFormat="1" ht="29.25" customHeight="1">
      <c r="A21" s="51" t="s">
        <v>7</v>
      </c>
      <c r="B21" s="25" t="s">
        <v>12</v>
      </c>
      <c r="C21" s="26" t="s">
        <v>55</v>
      </c>
      <c r="D21" s="26" t="s">
        <v>37</v>
      </c>
      <c r="E21" s="26" t="s">
        <v>42</v>
      </c>
      <c r="F21" s="26" t="s">
        <v>38</v>
      </c>
      <c r="G21" s="26" t="s">
        <v>38</v>
      </c>
      <c r="H21" s="26" t="s">
        <v>38</v>
      </c>
      <c r="I21" s="26" t="s">
        <v>39</v>
      </c>
      <c r="J21" s="26" t="s">
        <v>41</v>
      </c>
      <c r="K21" s="52">
        <f>SUM(K22)</f>
        <v>10000</v>
      </c>
    </row>
    <row r="22" spans="1:13" s="15" customFormat="1" ht="30.75" customHeight="1">
      <c r="A22" s="51"/>
      <c r="B22" s="25" t="s">
        <v>56</v>
      </c>
      <c r="C22" s="27" t="s">
        <v>55</v>
      </c>
      <c r="D22" s="26" t="s">
        <v>37</v>
      </c>
      <c r="E22" s="26" t="s">
        <v>42</v>
      </c>
      <c r="F22" s="26" t="s">
        <v>38</v>
      </c>
      <c r="G22" s="26" t="s">
        <v>38</v>
      </c>
      <c r="H22" s="26" t="s">
        <v>47</v>
      </c>
      <c r="I22" s="26" t="s">
        <v>39</v>
      </c>
      <c r="J22" s="26" t="s">
        <v>43</v>
      </c>
      <c r="K22" s="52">
        <v>10000</v>
      </c>
    </row>
    <row r="23" spans="1:13" s="15" customFormat="1" ht="32.25" customHeight="1">
      <c r="A23" s="51" t="s">
        <v>8</v>
      </c>
      <c r="B23" s="25" t="s">
        <v>14</v>
      </c>
      <c r="C23" s="27" t="s">
        <v>55</v>
      </c>
      <c r="D23" s="26" t="s">
        <v>37</v>
      </c>
      <c r="E23" s="26" t="s">
        <v>42</v>
      </c>
      <c r="F23" s="26" t="s">
        <v>38</v>
      </c>
      <c r="G23" s="26" t="s">
        <v>38</v>
      </c>
      <c r="H23" s="26" t="s">
        <v>38</v>
      </c>
      <c r="I23" s="26" t="s">
        <v>39</v>
      </c>
      <c r="J23" s="26" t="s">
        <v>44</v>
      </c>
      <c r="K23" s="52">
        <f>SUM(K24)</f>
        <v>1111.1099999999999</v>
      </c>
    </row>
    <row r="24" spans="1:13" s="15" customFormat="1" ht="45" customHeight="1">
      <c r="A24" s="53"/>
      <c r="B24" s="25" t="s">
        <v>72</v>
      </c>
      <c r="C24" s="27" t="s">
        <v>55</v>
      </c>
      <c r="D24" s="26" t="s">
        <v>37</v>
      </c>
      <c r="E24" s="26" t="s">
        <v>42</v>
      </c>
      <c r="F24" s="26" t="s">
        <v>38</v>
      </c>
      <c r="G24" s="26" t="s">
        <v>38</v>
      </c>
      <c r="H24" s="26" t="s">
        <v>47</v>
      </c>
      <c r="I24" s="26" t="s">
        <v>39</v>
      </c>
      <c r="J24" s="26" t="s">
        <v>45</v>
      </c>
      <c r="K24" s="54">
        <v>1111.1099999999999</v>
      </c>
    </row>
    <row r="25" spans="1:13" s="17" customFormat="1" ht="29.25" customHeight="1">
      <c r="A25" s="55" t="s">
        <v>9</v>
      </c>
      <c r="B25" s="23" t="s">
        <v>15</v>
      </c>
      <c r="C25" s="28" t="s">
        <v>36</v>
      </c>
      <c r="D25" s="28" t="s">
        <v>37</v>
      </c>
      <c r="E25" s="28" t="s">
        <v>46</v>
      </c>
      <c r="F25" s="28" t="s">
        <v>38</v>
      </c>
      <c r="G25" s="28" t="s">
        <v>38</v>
      </c>
      <c r="H25" s="28" t="s">
        <v>38</v>
      </c>
      <c r="I25" s="28" t="s">
        <v>39</v>
      </c>
      <c r="J25" s="35" t="s">
        <v>36</v>
      </c>
      <c r="K25" s="56">
        <f>K26-K28</f>
        <v>1276</v>
      </c>
    </row>
    <row r="26" spans="1:13" s="15" customFormat="1" ht="30.75" customHeight="1">
      <c r="A26" s="57" t="s">
        <v>11</v>
      </c>
      <c r="B26" s="25" t="s">
        <v>16</v>
      </c>
      <c r="C26" s="27" t="s">
        <v>55</v>
      </c>
      <c r="D26" s="26" t="s">
        <v>37</v>
      </c>
      <c r="E26" s="26" t="s">
        <v>46</v>
      </c>
      <c r="F26" s="26" t="s">
        <v>37</v>
      </c>
      <c r="G26" s="26" t="s">
        <v>38</v>
      </c>
      <c r="H26" s="26" t="s">
        <v>38</v>
      </c>
      <c r="I26" s="26" t="s">
        <v>39</v>
      </c>
      <c r="J26" s="36" t="s">
        <v>41</v>
      </c>
      <c r="K26" s="58">
        <f>SUM(K27)</f>
        <v>5500</v>
      </c>
    </row>
    <row r="27" spans="1:13" s="15" customFormat="1" ht="45.75" customHeight="1">
      <c r="A27" s="57"/>
      <c r="B27" s="25" t="s">
        <v>57</v>
      </c>
      <c r="C27" s="27" t="s">
        <v>55</v>
      </c>
      <c r="D27" s="26" t="s">
        <v>37</v>
      </c>
      <c r="E27" s="26" t="s">
        <v>46</v>
      </c>
      <c r="F27" s="26" t="s">
        <v>37</v>
      </c>
      <c r="G27" s="26" t="s">
        <v>38</v>
      </c>
      <c r="H27" s="26" t="s">
        <v>47</v>
      </c>
      <c r="I27" s="26" t="s">
        <v>39</v>
      </c>
      <c r="J27" s="36" t="s">
        <v>43</v>
      </c>
      <c r="K27" s="58">
        <v>5500</v>
      </c>
      <c r="M27" s="78"/>
    </row>
    <row r="28" spans="1:13" s="15" customFormat="1" ht="44.25" customHeight="1">
      <c r="A28" s="59" t="s">
        <v>13</v>
      </c>
      <c r="B28" s="25" t="s">
        <v>17</v>
      </c>
      <c r="C28" s="27" t="s">
        <v>55</v>
      </c>
      <c r="D28" s="26" t="s">
        <v>37</v>
      </c>
      <c r="E28" s="26" t="s">
        <v>46</v>
      </c>
      <c r="F28" s="26" t="s">
        <v>37</v>
      </c>
      <c r="G28" s="26" t="s">
        <v>38</v>
      </c>
      <c r="H28" s="26" t="s">
        <v>38</v>
      </c>
      <c r="I28" s="26" t="s">
        <v>39</v>
      </c>
      <c r="J28" s="36" t="s">
        <v>44</v>
      </c>
      <c r="K28" s="58">
        <f>SUM(K29)</f>
        <v>4224</v>
      </c>
    </row>
    <row r="29" spans="1:13" s="15" customFormat="1" ht="45.75" customHeight="1">
      <c r="A29" s="53"/>
      <c r="B29" s="25" t="s">
        <v>73</v>
      </c>
      <c r="C29" s="27" t="s">
        <v>55</v>
      </c>
      <c r="D29" s="26" t="s">
        <v>37</v>
      </c>
      <c r="E29" s="26" t="s">
        <v>46</v>
      </c>
      <c r="F29" s="26" t="s">
        <v>37</v>
      </c>
      <c r="G29" s="26" t="s">
        <v>38</v>
      </c>
      <c r="H29" s="26" t="s">
        <v>47</v>
      </c>
      <c r="I29" s="26" t="s">
        <v>39</v>
      </c>
      <c r="J29" s="36" t="s">
        <v>45</v>
      </c>
      <c r="K29" s="60">
        <v>4224</v>
      </c>
    </row>
    <row r="30" spans="1:13" s="18" customFormat="1" ht="18.75" customHeight="1">
      <c r="A30" s="61" t="s">
        <v>63</v>
      </c>
      <c r="B30" s="23" t="s">
        <v>18</v>
      </c>
      <c r="C30" s="29" t="s">
        <v>36</v>
      </c>
      <c r="D30" s="30" t="s">
        <v>37</v>
      </c>
      <c r="E30" s="30" t="s">
        <v>47</v>
      </c>
      <c r="F30" s="30" t="s">
        <v>38</v>
      </c>
      <c r="G30" s="30" t="s">
        <v>38</v>
      </c>
      <c r="H30" s="30" t="s">
        <v>38</v>
      </c>
      <c r="I30" s="30" t="s">
        <v>39</v>
      </c>
      <c r="J30" s="37" t="s">
        <v>36</v>
      </c>
      <c r="K30" s="56">
        <f>-K31+K35</f>
        <v>1831.8699999999953</v>
      </c>
    </row>
    <row r="31" spans="1:13" s="19" customFormat="1" ht="18" customHeight="1">
      <c r="A31" s="62" t="s">
        <v>64</v>
      </c>
      <c r="B31" s="25" t="s">
        <v>19</v>
      </c>
      <c r="C31" s="31" t="s">
        <v>36</v>
      </c>
      <c r="D31" s="32" t="s">
        <v>37</v>
      </c>
      <c r="E31" s="32" t="s">
        <v>47</v>
      </c>
      <c r="F31" s="32" t="s">
        <v>38</v>
      </c>
      <c r="G31" s="32" t="s">
        <v>38</v>
      </c>
      <c r="H31" s="32" t="s">
        <v>38</v>
      </c>
      <c r="I31" s="32" t="s">
        <v>39</v>
      </c>
      <c r="J31" s="38" t="s">
        <v>48</v>
      </c>
      <c r="K31" s="60">
        <f>K32</f>
        <v>385204.52</v>
      </c>
    </row>
    <row r="32" spans="1:13" s="19" customFormat="1" ht="18" customHeight="1">
      <c r="A32" s="59"/>
      <c r="B32" s="25" t="s">
        <v>20</v>
      </c>
      <c r="C32" s="31" t="s">
        <v>36</v>
      </c>
      <c r="D32" s="32" t="s">
        <v>37</v>
      </c>
      <c r="E32" s="32" t="s">
        <v>47</v>
      </c>
      <c r="F32" s="32" t="s">
        <v>42</v>
      </c>
      <c r="G32" s="32" t="s">
        <v>38</v>
      </c>
      <c r="H32" s="32" t="s">
        <v>38</v>
      </c>
      <c r="I32" s="32" t="s">
        <v>39</v>
      </c>
      <c r="J32" s="38" t="s">
        <v>48</v>
      </c>
      <c r="K32" s="60">
        <f>K33</f>
        <v>385204.52</v>
      </c>
    </row>
    <row r="33" spans="1:13" s="19" customFormat="1" ht="19.5" customHeight="1">
      <c r="A33" s="59"/>
      <c r="B33" s="25" t="s">
        <v>21</v>
      </c>
      <c r="C33" s="31" t="s">
        <v>36</v>
      </c>
      <c r="D33" s="32" t="s">
        <v>37</v>
      </c>
      <c r="E33" s="32" t="s">
        <v>47</v>
      </c>
      <c r="F33" s="32" t="s">
        <v>42</v>
      </c>
      <c r="G33" s="32" t="s">
        <v>37</v>
      </c>
      <c r="H33" s="32" t="s">
        <v>38</v>
      </c>
      <c r="I33" s="32" t="s">
        <v>39</v>
      </c>
      <c r="J33" s="38" t="s">
        <v>49</v>
      </c>
      <c r="K33" s="60">
        <f>K34</f>
        <v>385204.52</v>
      </c>
    </row>
    <row r="34" spans="1:13" s="11" customFormat="1" ht="30">
      <c r="A34" s="59"/>
      <c r="B34" s="25" t="s">
        <v>58</v>
      </c>
      <c r="C34" s="31" t="s">
        <v>36</v>
      </c>
      <c r="D34" s="31" t="s">
        <v>37</v>
      </c>
      <c r="E34" s="31" t="s">
        <v>47</v>
      </c>
      <c r="F34" s="31" t="s">
        <v>42</v>
      </c>
      <c r="G34" s="31" t="s">
        <v>37</v>
      </c>
      <c r="H34" s="31" t="s">
        <v>47</v>
      </c>
      <c r="I34" s="31" t="s">
        <v>39</v>
      </c>
      <c r="J34" s="39" t="s">
        <v>49</v>
      </c>
      <c r="K34" s="63">
        <f>369704.52+K27+K42+K22</f>
        <v>385204.52</v>
      </c>
      <c r="L34" s="20"/>
      <c r="M34" s="20"/>
    </row>
    <row r="35" spans="1:13" s="19" customFormat="1" ht="16.5" customHeight="1">
      <c r="A35" s="62" t="s">
        <v>67</v>
      </c>
      <c r="B35" s="25" t="s">
        <v>22</v>
      </c>
      <c r="C35" s="31" t="s">
        <v>36</v>
      </c>
      <c r="D35" s="32" t="s">
        <v>37</v>
      </c>
      <c r="E35" s="32" t="s">
        <v>47</v>
      </c>
      <c r="F35" s="32" t="s">
        <v>38</v>
      </c>
      <c r="G35" s="32" t="s">
        <v>38</v>
      </c>
      <c r="H35" s="32" t="s">
        <v>38</v>
      </c>
      <c r="I35" s="32" t="s">
        <v>39</v>
      </c>
      <c r="J35" s="38" t="s">
        <v>50</v>
      </c>
      <c r="K35" s="63">
        <f>SUM(K36)</f>
        <v>387036.39</v>
      </c>
    </row>
    <row r="36" spans="1:13" s="19" customFormat="1" ht="16.5" customHeight="1">
      <c r="A36" s="64"/>
      <c r="B36" s="25" t="s">
        <v>23</v>
      </c>
      <c r="C36" s="31" t="s">
        <v>36</v>
      </c>
      <c r="D36" s="32" t="s">
        <v>37</v>
      </c>
      <c r="E36" s="32" t="s">
        <v>47</v>
      </c>
      <c r="F36" s="32" t="s">
        <v>42</v>
      </c>
      <c r="G36" s="32" t="s">
        <v>38</v>
      </c>
      <c r="H36" s="32" t="s">
        <v>38</v>
      </c>
      <c r="I36" s="32" t="s">
        <v>39</v>
      </c>
      <c r="J36" s="38" t="s">
        <v>50</v>
      </c>
      <c r="K36" s="63">
        <f>SUM(K37)</f>
        <v>387036.39</v>
      </c>
    </row>
    <row r="37" spans="1:13" s="19" customFormat="1" ht="15.75" customHeight="1">
      <c r="A37" s="64"/>
      <c r="B37" s="25" t="s">
        <v>24</v>
      </c>
      <c r="C37" s="31" t="s">
        <v>36</v>
      </c>
      <c r="D37" s="32" t="s">
        <v>37</v>
      </c>
      <c r="E37" s="32" t="s">
        <v>47</v>
      </c>
      <c r="F37" s="32" t="s">
        <v>42</v>
      </c>
      <c r="G37" s="32" t="s">
        <v>37</v>
      </c>
      <c r="H37" s="32" t="s">
        <v>38</v>
      </c>
      <c r="I37" s="32" t="s">
        <v>39</v>
      </c>
      <c r="J37" s="38" t="s">
        <v>51</v>
      </c>
      <c r="K37" s="63">
        <f>SUM(K38)</f>
        <v>387036.39</v>
      </c>
    </row>
    <row r="38" spans="1:13" s="11" customFormat="1" ht="30.75" customHeight="1">
      <c r="A38" s="53"/>
      <c r="B38" s="25" t="s">
        <v>59</v>
      </c>
      <c r="C38" s="31" t="s">
        <v>36</v>
      </c>
      <c r="D38" s="31" t="s">
        <v>37</v>
      </c>
      <c r="E38" s="31" t="s">
        <v>47</v>
      </c>
      <c r="F38" s="31" t="s">
        <v>42</v>
      </c>
      <c r="G38" s="31" t="s">
        <v>37</v>
      </c>
      <c r="H38" s="31" t="s">
        <v>47</v>
      </c>
      <c r="I38" s="31" t="s">
        <v>39</v>
      </c>
      <c r="J38" s="39" t="s">
        <v>51</v>
      </c>
      <c r="K38" s="63">
        <f>380701.28+K45+K29+K24</f>
        <v>387036.39</v>
      </c>
      <c r="L38" s="20"/>
      <c r="M38" s="20"/>
    </row>
    <row r="39" spans="1:13" s="9" customFormat="1" ht="30.75" customHeight="1">
      <c r="A39" s="61" t="s">
        <v>68</v>
      </c>
      <c r="B39" s="23" t="s">
        <v>25</v>
      </c>
      <c r="C39" s="29" t="s">
        <v>36</v>
      </c>
      <c r="D39" s="29" t="s">
        <v>37</v>
      </c>
      <c r="E39" s="29" t="s">
        <v>52</v>
      </c>
      <c r="F39" s="29" t="s">
        <v>38</v>
      </c>
      <c r="G39" s="29" t="s">
        <v>38</v>
      </c>
      <c r="H39" s="29" t="s">
        <v>38</v>
      </c>
      <c r="I39" s="29" t="s">
        <v>39</v>
      </c>
      <c r="J39" s="40" t="s">
        <v>36</v>
      </c>
      <c r="K39" s="56">
        <f>K40</f>
        <v>-1000</v>
      </c>
    </row>
    <row r="40" spans="1:13" s="11" customFormat="1" ht="30.75" customHeight="1">
      <c r="A40" s="59" t="s">
        <v>69</v>
      </c>
      <c r="B40" s="25" t="s">
        <v>26</v>
      </c>
      <c r="C40" s="31" t="s">
        <v>55</v>
      </c>
      <c r="D40" s="31" t="s">
        <v>37</v>
      </c>
      <c r="E40" s="31" t="s">
        <v>52</v>
      </c>
      <c r="F40" s="31" t="s">
        <v>47</v>
      </c>
      <c r="G40" s="31" t="s">
        <v>38</v>
      </c>
      <c r="H40" s="31" t="s">
        <v>38</v>
      </c>
      <c r="I40" s="31" t="s">
        <v>39</v>
      </c>
      <c r="J40" s="39" t="s">
        <v>36</v>
      </c>
      <c r="K40" s="60">
        <f>-K43+K41</f>
        <v>-1000</v>
      </c>
    </row>
    <row r="41" spans="1:13" s="11" customFormat="1" ht="31.5" customHeight="1">
      <c r="A41" s="59" t="s">
        <v>70</v>
      </c>
      <c r="B41" s="25" t="s">
        <v>27</v>
      </c>
      <c r="C41" s="33" t="s">
        <v>55</v>
      </c>
      <c r="D41" s="31" t="s">
        <v>37</v>
      </c>
      <c r="E41" s="31" t="s">
        <v>52</v>
      </c>
      <c r="F41" s="31" t="s">
        <v>47</v>
      </c>
      <c r="G41" s="31" t="s">
        <v>38</v>
      </c>
      <c r="H41" s="31" t="s">
        <v>38</v>
      </c>
      <c r="I41" s="31" t="s">
        <v>39</v>
      </c>
      <c r="J41" s="39" t="s">
        <v>50</v>
      </c>
      <c r="K41" s="60">
        <f>K42</f>
        <v>0</v>
      </c>
    </row>
    <row r="42" spans="1:13" s="11" customFormat="1" ht="49.5" customHeight="1">
      <c r="A42" s="59"/>
      <c r="B42" s="25" t="s">
        <v>60</v>
      </c>
      <c r="C42" s="33" t="s">
        <v>55</v>
      </c>
      <c r="D42" s="31" t="s">
        <v>37</v>
      </c>
      <c r="E42" s="31" t="s">
        <v>52</v>
      </c>
      <c r="F42" s="31" t="s">
        <v>47</v>
      </c>
      <c r="G42" s="31" t="s">
        <v>42</v>
      </c>
      <c r="H42" s="31" t="s">
        <v>47</v>
      </c>
      <c r="I42" s="31" t="s">
        <v>39</v>
      </c>
      <c r="J42" s="39" t="s">
        <v>53</v>
      </c>
      <c r="K42" s="60">
        <v>0</v>
      </c>
    </row>
    <row r="43" spans="1:13" s="11" customFormat="1" ht="30.75" customHeight="1">
      <c r="A43" s="59" t="s">
        <v>71</v>
      </c>
      <c r="B43" s="25" t="s">
        <v>28</v>
      </c>
      <c r="C43" s="33" t="s">
        <v>55</v>
      </c>
      <c r="D43" s="31" t="s">
        <v>37</v>
      </c>
      <c r="E43" s="31" t="s">
        <v>52</v>
      </c>
      <c r="F43" s="31" t="s">
        <v>47</v>
      </c>
      <c r="G43" s="31" t="s">
        <v>38</v>
      </c>
      <c r="H43" s="31" t="s">
        <v>38</v>
      </c>
      <c r="I43" s="31" t="s">
        <v>39</v>
      </c>
      <c r="J43" s="39" t="s">
        <v>48</v>
      </c>
      <c r="K43" s="60">
        <f>K45</f>
        <v>1000</v>
      </c>
    </row>
    <row r="44" spans="1:13" s="11" customFormat="1" ht="56.25" hidden="1" customHeight="1">
      <c r="A44" s="53"/>
      <c r="B44" s="34" t="s">
        <v>62</v>
      </c>
      <c r="C44" s="33" t="s">
        <v>40</v>
      </c>
      <c r="D44" s="31" t="s">
        <v>37</v>
      </c>
      <c r="E44" s="31" t="s">
        <v>52</v>
      </c>
      <c r="F44" s="31" t="s">
        <v>47</v>
      </c>
      <c r="G44" s="31" t="s">
        <v>37</v>
      </c>
      <c r="H44" s="31" t="s">
        <v>42</v>
      </c>
      <c r="I44" s="31" t="s">
        <v>39</v>
      </c>
      <c r="J44" s="39" t="s">
        <v>54</v>
      </c>
      <c r="K44" s="60"/>
    </row>
    <row r="45" spans="1:13" s="11" customFormat="1" ht="48.75" customHeight="1" thickBot="1">
      <c r="A45" s="65"/>
      <c r="B45" s="66" t="s">
        <v>61</v>
      </c>
      <c r="C45" s="67" t="s">
        <v>55</v>
      </c>
      <c r="D45" s="68" t="s">
        <v>37</v>
      </c>
      <c r="E45" s="68" t="s">
        <v>52</v>
      </c>
      <c r="F45" s="68" t="s">
        <v>47</v>
      </c>
      <c r="G45" s="68" t="s">
        <v>42</v>
      </c>
      <c r="H45" s="68" t="s">
        <v>47</v>
      </c>
      <c r="I45" s="68" t="s">
        <v>39</v>
      </c>
      <c r="J45" s="69" t="s">
        <v>54</v>
      </c>
      <c r="K45" s="70">
        <v>1000</v>
      </c>
    </row>
    <row r="46" spans="1:13" s="11" customFormat="1" ht="12.75" hidden="1" customHeight="1">
      <c r="A46" s="43"/>
      <c r="B46" s="44"/>
      <c r="C46" s="45"/>
      <c r="D46" s="46"/>
      <c r="E46" s="46"/>
      <c r="F46" s="46"/>
      <c r="G46" s="46"/>
      <c r="H46" s="46"/>
      <c r="I46" s="46"/>
      <c r="J46" s="47"/>
      <c r="K46" s="48"/>
    </row>
    <row r="47" spans="1:13" s="11" customFormat="1" ht="38.25" hidden="1" customHeight="1">
      <c r="B47" s="10" t="s">
        <v>66</v>
      </c>
      <c r="C47" s="14"/>
      <c r="D47" s="12"/>
      <c r="E47" s="12"/>
      <c r="F47" s="12"/>
      <c r="G47" s="12"/>
      <c r="H47" s="12"/>
      <c r="I47" s="12"/>
      <c r="J47" s="41"/>
      <c r="K47" s="42">
        <f>K19</f>
        <v>10996.759999999995</v>
      </c>
    </row>
    <row r="49" spans="11:12" hidden="1">
      <c r="K49" s="8" t="s">
        <v>32</v>
      </c>
      <c r="L49" s="8">
        <v>274223.90000000002</v>
      </c>
    </row>
    <row r="50" spans="11:12" hidden="1">
      <c r="K50" s="8" t="s">
        <v>34</v>
      </c>
      <c r="L50" s="2">
        <v>285059.5</v>
      </c>
    </row>
    <row r="51" spans="11:12" hidden="1">
      <c r="K51" s="8" t="s">
        <v>35</v>
      </c>
      <c r="L51" s="2">
        <v>10835.6</v>
      </c>
    </row>
  </sheetData>
  <mergeCells count="4">
    <mergeCell ref="A15:K15"/>
    <mergeCell ref="A16:K16"/>
    <mergeCell ref="C18:J18"/>
    <mergeCell ref="E12:K12"/>
  </mergeCells>
  <phoneticPr fontId="0" type="noConversion"/>
  <pageMargins left="0.78740157480314965" right="0.39370078740157483" top="0.59055118110236227" bottom="0.59055118110236227" header="0" footer="0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2017-11-09T16:06:50Z</cp:lastPrinted>
  <dcterms:created xsi:type="dcterms:W3CDTF">1996-10-08T23:32:33Z</dcterms:created>
  <dcterms:modified xsi:type="dcterms:W3CDTF">2018-01-09T14:04:06Z</dcterms:modified>
</cp:coreProperties>
</file>