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'2018-2019'!$A$1:$L$36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9" i="1" l="1"/>
  <c r="K29" i="1"/>
  <c r="L25" i="1" l="1"/>
  <c r="K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<sst xmlns="http://schemas.openxmlformats.org/spreadsheetml/2006/main" count="270" uniqueCount="74">
  <si>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</si>
  <si>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</si>
  <si>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</si>
  <si>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</si>
  <si>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</si>
  <si>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</si>
  <si>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</si>
  <si>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</si>
  <si>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</si>
  <si>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</si>
  <si>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</si>
  <si>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</si>
  <si>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</si>
  <si>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</si>
  <si>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</si>
  <si>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</si>
  <si>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</si>
  <si>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</si>
  <si>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</si>
  <si>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</si>
  <si>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</si>
  <si>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</si>
  <si>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</si>
  <si>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</si>
  <si>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</si>
  <si>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</si>
  <si>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</si>
  <si>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</si>
  <si>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</si>
  <si>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</si>
  <si>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</si>
  <si>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</si>
  <si>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</si>
  <si>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</si>
  <si>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</si>
  <si>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</si>
  <si>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</si>
  <si>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</si>
  <si>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</si>
  <si>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</si>
  <si>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</si>
  <si>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</si>
  <si>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</si>
  <si>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</si>
  <si>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</si>
  <si>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</si>
  <si>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</si>
  <si>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</si>
  <si>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</si>
  <si>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</si>
  <si>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</si>
  <si>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</si>
  <si>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</si>
  <si>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</si>
  <si>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</si>
  <si>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</si>
  <si>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</si>
  <si>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</si>
  <si>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</si>
  <si>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</si>
  <si>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</si>
  <si>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</si>
  <si>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</si>
  <si>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</si>
  <si>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</si>
  <si>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</si>
  <si>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</si>
  <si>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</si>
  <si>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</si>
  <si>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2025 год</t>
  </si>
  <si>
    <t>Приложение № 14</t>
  </si>
  <si>
    <t>Лахденпохского муниципального района на плановый период 2025 и 2026 годов</t>
  </si>
  <si>
    <t>Сумма 2026 год</t>
  </si>
  <si>
    <t xml:space="preserve">к 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 _____.06.2024 № _________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</si>
</sst>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topLeftCell="A7" zoomScaleNormal="100" workbookViewId="0">
      <selection activeCell="L30" sqref="L3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70</v>
      </c>
    </row>
    <row r="2" spans="1:12" ht="115.5" customHeight="1" x14ac:dyDescent="0.2">
      <c r="F2" s="81" t="s">
        <v>73</v>
      </c>
      <c r="G2" s="81"/>
      <c r="H2" s="81"/>
      <c r="I2" s="81"/>
      <c r="J2" s="81"/>
      <c r="K2" s="81"/>
      <c r="L2" s="81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8.75" customHeight="1" x14ac:dyDescent="0.2">
      <c r="A6" s="77" t="s">
        <v>71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78" t="s">
        <v>7</v>
      </c>
      <c r="D9" s="79"/>
      <c r="E9" s="79"/>
      <c r="F9" s="79"/>
      <c r="G9" s="79"/>
      <c r="H9" s="79"/>
      <c r="I9" s="79"/>
      <c r="J9" s="80"/>
      <c r="K9" s="48" t="s">
        <v>69</v>
      </c>
      <c r="L9" s="48" t="s">
        <v>72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15000</v>
      </c>
      <c r="L10" s="10">
        <f>L11+L16+L21+L30</f>
        <v>15000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21480</v>
      </c>
      <c r="L11" s="12">
        <f>L12-L14</f>
        <v>21480</v>
      </c>
    </row>
    <row r="12" spans="1:12" s="17" customFormat="1" ht="30.75" customHeight="1" x14ac:dyDescent="0.2">
      <c r="A12" s="64" t="s">
        <v>16</v>
      </c>
      <c r="B12" s="14" t="s">
        <v>17</v>
      </c>
      <c r="C12" s="15" t="s">
        <v>18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19</v>
      </c>
      <c r="K12" s="16">
        <f>SUM(K13)</f>
        <v>38380</v>
      </c>
      <c r="L12" s="16">
        <f>SUM(L13)</f>
        <v>32280</v>
      </c>
    </row>
    <row r="13" spans="1:12" s="19" customFormat="1" ht="30.75" customHeight="1" x14ac:dyDescent="0.2">
      <c r="A13" s="64"/>
      <c r="B13" s="14" t="s">
        <v>20</v>
      </c>
      <c r="C13" s="18" t="s">
        <v>18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21</v>
      </c>
      <c r="I13" s="15" t="s">
        <v>12</v>
      </c>
      <c r="J13" s="15" t="s">
        <v>22</v>
      </c>
      <c r="K13" s="16">
        <v>38380</v>
      </c>
      <c r="L13" s="16">
        <v>32280</v>
      </c>
    </row>
    <row r="14" spans="1:12" s="19" customFormat="1" ht="30.75" customHeight="1" x14ac:dyDescent="0.2">
      <c r="A14" s="64" t="s">
        <v>23</v>
      </c>
      <c r="B14" s="14" t="s">
        <v>24</v>
      </c>
      <c r="C14" s="18" t="s">
        <v>18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25</v>
      </c>
      <c r="K14" s="16">
        <f>SUM(K15)</f>
        <v>16900</v>
      </c>
      <c r="L14" s="16">
        <f>SUM(L15)</f>
        <v>10800</v>
      </c>
    </row>
    <row r="15" spans="1:12" s="19" customFormat="1" ht="30.75" customHeight="1" x14ac:dyDescent="0.2">
      <c r="A15" s="65"/>
      <c r="B15" s="14" t="s">
        <v>26</v>
      </c>
      <c r="C15" s="18" t="s">
        <v>18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21</v>
      </c>
      <c r="I15" s="15" t="s">
        <v>12</v>
      </c>
      <c r="J15" s="15" t="s">
        <v>27</v>
      </c>
      <c r="K15" s="20">
        <v>16900</v>
      </c>
      <c r="L15" s="20">
        <v>10800</v>
      </c>
    </row>
    <row r="16" spans="1:12" s="23" customFormat="1" ht="30.75" customHeight="1" x14ac:dyDescent="0.2">
      <c r="A16" s="66" t="s">
        <v>28</v>
      </c>
      <c r="B16" s="8" t="s">
        <v>29</v>
      </c>
      <c r="C16" s="9" t="s">
        <v>9</v>
      </c>
      <c r="D16" s="9" t="s">
        <v>10</v>
      </c>
      <c r="E16" s="9" t="s">
        <v>30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-6480</v>
      </c>
    </row>
    <row r="17" spans="1:12" s="19" customFormat="1" ht="30.75" customHeight="1" x14ac:dyDescent="0.2">
      <c r="A17" s="67" t="s">
        <v>31</v>
      </c>
      <c r="B17" s="14" t="s">
        <v>32</v>
      </c>
      <c r="C17" s="18" t="s">
        <v>18</v>
      </c>
      <c r="D17" s="15" t="s">
        <v>10</v>
      </c>
      <c r="E17" s="15" t="s">
        <v>30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19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14" t="s">
        <v>33</v>
      </c>
      <c r="C18" s="18" t="s">
        <v>18</v>
      </c>
      <c r="D18" s="15" t="s">
        <v>10</v>
      </c>
      <c r="E18" s="15" t="s">
        <v>30</v>
      </c>
      <c r="F18" s="15" t="s">
        <v>10</v>
      </c>
      <c r="G18" s="15" t="s">
        <v>11</v>
      </c>
      <c r="H18" s="15" t="s">
        <v>21</v>
      </c>
      <c r="I18" s="15" t="s">
        <v>12</v>
      </c>
      <c r="J18" s="24" t="s">
        <v>22</v>
      </c>
      <c r="K18" s="25">
        <v>0</v>
      </c>
      <c r="L18" s="25">
        <v>0</v>
      </c>
    </row>
    <row r="19" spans="1:12" s="19" customFormat="1" ht="45" customHeight="1" x14ac:dyDescent="0.2">
      <c r="A19" s="68" t="s">
        <v>34</v>
      </c>
      <c r="B19" s="14" t="s">
        <v>35</v>
      </c>
      <c r="C19" s="18" t="s">
        <v>18</v>
      </c>
      <c r="D19" s="15" t="s">
        <v>10</v>
      </c>
      <c r="E19" s="15" t="s">
        <v>30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25</v>
      </c>
      <c r="K19" s="25">
        <f>SUM(K20)</f>
        <v>6480</v>
      </c>
      <c r="L19" s="25">
        <f>SUM(L20)</f>
        <v>6480</v>
      </c>
    </row>
    <row r="20" spans="1:12" s="19" customFormat="1" ht="45" customHeight="1" x14ac:dyDescent="0.2">
      <c r="A20" s="65"/>
      <c r="B20" s="14" t="s">
        <v>36</v>
      </c>
      <c r="C20" s="18" t="s">
        <v>18</v>
      </c>
      <c r="D20" s="15" t="s">
        <v>10</v>
      </c>
      <c r="E20" s="15" t="s">
        <v>30</v>
      </c>
      <c r="F20" s="15" t="s">
        <v>10</v>
      </c>
      <c r="G20" s="15" t="s">
        <v>11</v>
      </c>
      <c r="H20" s="15" t="s">
        <v>21</v>
      </c>
      <c r="I20" s="15" t="s">
        <v>12</v>
      </c>
      <c r="J20" s="24" t="s">
        <v>27</v>
      </c>
      <c r="K20" s="26">
        <v>6480</v>
      </c>
      <c r="L20" s="26">
        <v>6480</v>
      </c>
    </row>
    <row r="21" spans="1:12" s="30" customFormat="1" ht="30.75" customHeight="1" x14ac:dyDescent="0.2">
      <c r="A21" s="69" t="s">
        <v>37</v>
      </c>
      <c r="B21" s="8" t="s">
        <v>38</v>
      </c>
      <c r="C21" s="27" t="s">
        <v>9</v>
      </c>
      <c r="D21" s="28" t="s">
        <v>10</v>
      </c>
      <c r="E21" s="28" t="s">
        <v>21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39</v>
      </c>
      <c r="B22" s="14" t="s">
        <v>40</v>
      </c>
      <c r="C22" s="31" t="s">
        <v>9</v>
      </c>
      <c r="D22" s="32" t="s">
        <v>10</v>
      </c>
      <c r="E22" s="32" t="s">
        <v>21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41</v>
      </c>
      <c r="K22" s="26">
        <f t="shared" ref="K22:L24" si="0">K23</f>
        <v>504567.57202000002</v>
      </c>
      <c r="L22" s="26">
        <f t="shared" si="0"/>
        <v>409592.09402999998</v>
      </c>
    </row>
    <row r="23" spans="1:12" s="34" customFormat="1" ht="19.5" customHeight="1" x14ac:dyDescent="0.2">
      <c r="A23" s="68"/>
      <c r="B23" s="14" t="s">
        <v>42</v>
      </c>
      <c r="C23" s="31" t="s">
        <v>9</v>
      </c>
      <c r="D23" s="32" t="s">
        <v>10</v>
      </c>
      <c r="E23" s="32" t="s">
        <v>21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41</v>
      </c>
      <c r="K23" s="26">
        <f t="shared" si="0"/>
        <v>504567.57202000002</v>
      </c>
      <c r="L23" s="26">
        <f t="shared" si="0"/>
        <v>409592.09402999998</v>
      </c>
    </row>
    <row r="24" spans="1:12" s="34" customFormat="1" ht="19.5" customHeight="1" x14ac:dyDescent="0.2">
      <c r="A24" s="68"/>
      <c r="B24" s="14" t="s">
        <v>43</v>
      </c>
      <c r="C24" s="31" t="s">
        <v>9</v>
      </c>
      <c r="D24" s="32" t="s">
        <v>10</v>
      </c>
      <c r="E24" s="32" t="s">
        <v>21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44</v>
      </c>
      <c r="K24" s="26">
        <f t="shared" si="0"/>
        <v>504567.57202000002</v>
      </c>
      <c r="L24" s="26">
        <f t="shared" si="0"/>
        <v>409592.09402999998</v>
      </c>
    </row>
    <row r="25" spans="1:12" s="37" customFormat="1" ht="30.75" customHeight="1" x14ac:dyDescent="0.2">
      <c r="A25" s="68"/>
      <c r="B25" s="14" t="s">
        <v>45</v>
      </c>
      <c r="C25" s="31" t="s">
        <v>9</v>
      </c>
      <c r="D25" s="31" t="s">
        <v>10</v>
      </c>
      <c r="E25" s="31" t="s">
        <v>21</v>
      </c>
      <c r="F25" s="31" t="s">
        <v>15</v>
      </c>
      <c r="G25" s="31" t="s">
        <v>10</v>
      </c>
      <c r="H25" s="31" t="s">
        <v>21</v>
      </c>
      <c r="I25" s="31" t="s">
        <v>12</v>
      </c>
      <c r="J25" s="35" t="s">
        <v>44</v>
      </c>
      <c r="K25" s="36">
        <f>466187.57202+K18+K33+K13</f>
        <v>504567.57202000002</v>
      </c>
      <c r="L25" s="36">
        <f>377312.09403+L18+L33+L13</f>
        <v>409592.09402999998</v>
      </c>
    </row>
    <row r="26" spans="1:12" s="34" customFormat="1" ht="19.5" customHeight="1" x14ac:dyDescent="0.2">
      <c r="A26" s="70" t="s">
        <v>46</v>
      </c>
      <c r="B26" s="14" t="s">
        <v>47</v>
      </c>
      <c r="C26" s="31" t="s">
        <v>9</v>
      </c>
      <c r="D26" s="32" t="s">
        <v>10</v>
      </c>
      <c r="E26" s="32" t="s">
        <v>21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48</v>
      </c>
      <c r="K26" s="36">
        <f t="shared" ref="K26:L28" si="1">SUM(K27)</f>
        <v>504567.57202000002</v>
      </c>
      <c r="L26" s="36">
        <f t="shared" si="1"/>
        <v>409592.09402999998</v>
      </c>
    </row>
    <row r="27" spans="1:12" s="34" customFormat="1" ht="19.5" customHeight="1" x14ac:dyDescent="0.2">
      <c r="A27" s="71"/>
      <c r="B27" s="14" t="s">
        <v>49</v>
      </c>
      <c r="C27" s="31" t="s">
        <v>9</v>
      </c>
      <c r="D27" s="32" t="s">
        <v>10</v>
      </c>
      <c r="E27" s="32" t="s">
        <v>21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48</v>
      </c>
      <c r="K27" s="36">
        <f t="shared" si="1"/>
        <v>504567.57202000002</v>
      </c>
      <c r="L27" s="36">
        <f t="shared" si="1"/>
        <v>409592.09402999998</v>
      </c>
    </row>
    <row r="28" spans="1:12" s="34" customFormat="1" ht="19.5" customHeight="1" x14ac:dyDescent="0.2">
      <c r="A28" s="71"/>
      <c r="B28" s="14" t="s">
        <v>50</v>
      </c>
      <c r="C28" s="31" t="s">
        <v>9</v>
      </c>
      <c r="D28" s="32" t="s">
        <v>10</v>
      </c>
      <c r="E28" s="32" t="s">
        <v>21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51</v>
      </c>
      <c r="K28" s="36">
        <f t="shared" si="1"/>
        <v>504567.57202000002</v>
      </c>
      <c r="L28" s="36">
        <f t="shared" si="1"/>
        <v>409592.09402999998</v>
      </c>
    </row>
    <row r="29" spans="1:12" s="37" customFormat="1" ht="30.75" customHeight="1" x14ac:dyDescent="0.2">
      <c r="A29" s="65"/>
      <c r="B29" s="14" t="s">
        <v>52</v>
      </c>
      <c r="C29" s="31" t="s">
        <v>9</v>
      </c>
      <c r="D29" s="31" t="s">
        <v>10</v>
      </c>
      <c r="E29" s="31" t="s">
        <v>21</v>
      </c>
      <c r="F29" s="31" t="s">
        <v>15</v>
      </c>
      <c r="G29" s="31" t="s">
        <v>10</v>
      </c>
      <c r="H29" s="31" t="s">
        <v>21</v>
      </c>
      <c r="I29" s="31" t="s">
        <v>12</v>
      </c>
      <c r="J29" s="35" t="s">
        <v>51</v>
      </c>
      <c r="K29" s="36">
        <f>481187.57202+K36+K20+K15</f>
        <v>504567.57202000002</v>
      </c>
      <c r="L29" s="36">
        <f>392312.09403+L36+L20+L15</f>
        <v>409592.09402999998</v>
      </c>
    </row>
    <row r="30" spans="1:12" s="39" customFormat="1" ht="30.75" customHeight="1" x14ac:dyDescent="0.2">
      <c r="A30" s="69" t="s">
        <v>53</v>
      </c>
      <c r="B30" s="8" t="s">
        <v>54</v>
      </c>
      <c r="C30" s="27" t="s">
        <v>9</v>
      </c>
      <c r="D30" s="27" t="s">
        <v>10</v>
      </c>
      <c r="E30" s="27" t="s">
        <v>55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56</v>
      </c>
      <c r="B31" s="14" t="s">
        <v>57</v>
      </c>
      <c r="C31" s="31" t="s">
        <v>18</v>
      </c>
      <c r="D31" s="31" t="s">
        <v>10</v>
      </c>
      <c r="E31" s="31" t="s">
        <v>55</v>
      </c>
      <c r="F31" s="31" t="s">
        <v>21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58</v>
      </c>
      <c r="B32" s="14" t="s">
        <v>59</v>
      </c>
      <c r="C32" s="40" t="s">
        <v>18</v>
      </c>
      <c r="D32" s="31" t="s">
        <v>10</v>
      </c>
      <c r="E32" s="31" t="s">
        <v>55</v>
      </c>
      <c r="F32" s="31" t="s">
        <v>21</v>
      </c>
      <c r="G32" s="31" t="s">
        <v>11</v>
      </c>
      <c r="H32" s="31" t="s">
        <v>11</v>
      </c>
      <c r="I32" s="31" t="s">
        <v>12</v>
      </c>
      <c r="J32" s="35" t="s">
        <v>48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60</v>
      </c>
      <c r="C33" s="40" t="s">
        <v>18</v>
      </c>
      <c r="D33" s="31" t="s">
        <v>10</v>
      </c>
      <c r="E33" s="31" t="s">
        <v>55</v>
      </c>
      <c r="F33" s="31" t="s">
        <v>21</v>
      </c>
      <c r="G33" s="31" t="s">
        <v>15</v>
      </c>
      <c r="H33" s="31" t="s">
        <v>21</v>
      </c>
      <c r="I33" s="31" t="s">
        <v>12</v>
      </c>
      <c r="J33" s="35" t="s">
        <v>61</v>
      </c>
      <c r="K33" s="26">
        <v>0</v>
      </c>
      <c r="L33" s="26">
        <v>0</v>
      </c>
    </row>
    <row r="34" spans="1:12" s="37" customFormat="1" ht="30.75" customHeight="1" x14ac:dyDescent="0.2">
      <c r="A34" s="68" t="s">
        <v>62</v>
      </c>
      <c r="B34" s="14" t="s">
        <v>63</v>
      </c>
      <c r="C34" s="40" t="s">
        <v>18</v>
      </c>
      <c r="D34" s="31" t="s">
        <v>10</v>
      </c>
      <c r="E34" s="31" t="s">
        <v>55</v>
      </c>
      <c r="F34" s="31" t="s">
        <v>21</v>
      </c>
      <c r="G34" s="31" t="s">
        <v>11</v>
      </c>
      <c r="H34" s="31" t="s">
        <v>11</v>
      </c>
      <c r="I34" s="31" t="s">
        <v>12</v>
      </c>
      <c r="J34" s="35" t="s">
        <v>41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64</v>
      </c>
      <c r="C35" s="40" t="s">
        <v>65</v>
      </c>
      <c r="D35" s="31" t="s">
        <v>10</v>
      </c>
      <c r="E35" s="31" t="s">
        <v>55</v>
      </c>
      <c r="F35" s="31" t="s">
        <v>21</v>
      </c>
      <c r="G35" s="31" t="s">
        <v>10</v>
      </c>
      <c r="H35" s="31" t="s">
        <v>15</v>
      </c>
      <c r="I35" s="31" t="s">
        <v>12</v>
      </c>
      <c r="J35" s="35" t="s">
        <v>66</v>
      </c>
      <c r="K35" s="26"/>
      <c r="L35" s="26"/>
    </row>
    <row r="36" spans="1:12" s="37" customFormat="1" ht="45" customHeight="1" thickBot="1" x14ac:dyDescent="0.25">
      <c r="A36" s="72"/>
      <c r="B36" s="73" t="s">
        <v>67</v>
      </c>
      <c r="C36" s="74" t="s">
        <v>18</v>
      </c>
      <c r="D36" s="75" t="s">
        <v>10</v>
      </c>
      <c r="E36" s="75" t="s">
        <v>55</v>
      </c>
      <c r="F36" s="75" t="s">
        <v>21</v>
      </c>
      <c r="G36" s="75" t="s">
        <v>15</v>
      </c>
      <c r="H36" s="75" t="s">
        <v>21</v>
      </c>
      <c r="I36" s="75" t="s">
        <v>12</v>
      </c>
      <c r="J36" s="76" t="s">
        <v>66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68</v>
      </c>
      <c r="C38" s="44"/>
      <c r="D38" s="45"/>
      <c r="E38" s="45"/>
      <c r="F38" s="45"/>
      <c r="G38" s="45"/>
      <c r="H38" s="45"/>
      <c r="I38" s="45"/>
      <c r="J38" s="46"/>
      <c r="K38" s="47">
        <f>K10</f>
        <v>15000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2024-06-17T08:49:06Z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