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счет субвенции пос 2019-202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<sst xmlns="http://schemas.openxmlformats.org/spreadsheetml/2006/main" count="25" uniqueCount="25">
  <si>
    <t xml:space="preserve">Приложение 8</t>
  </si>
  <si>
    <t xml:space="preserve">к пояснительной записке к проекту бюджета</t>
  </si>
  <si>
    <t xml:space="preserve">Лахденпохского муниципального района на 2019 год</t>
  </si>
  <si>
    <t xml:space="preserve">и плановый период 2020 и 2021 годов</t>
  </si>
  <si>
    <t xml:space="preserve">Расчет и распределение дотаций на выравнивание поселений Лахденпохского муниципального района из районного фонда финансовой поддержки поселений на плановый период 2020 и 2021 годов</t>
  </si>
  <si>
    <t xml:space="preserve">тыс. рублей</t>
  </si>
  <si>
    <t xml:space="preserve">№</t>
  </si>
  <si>
    <t xml:space="preserve">поселение</t>
  </si>
  <si>
    <t xml:space="preserve">численность населения, чел.</t>
  </si>
  <si>
    <t xml:space="preserve">коэффициент численности населения поселения к численности муниципального района</t>
  </si>
  <si>
    <t xml:space="preserve">1/                        коэффициент численности населения поселения к численности муниципального района</t>
  </si>
  <si>
    <t xml:space="preserve">объем дотации на 2020 год</t>
  </si>
  <si>
    <t xml:space="preserve">объем дотации на 2021 год</t>
  </si>
  <si>
    <t xml:space="preserve">1.</t>
  </si>
  <si>
    <t xml:space="preserve">Лахденпохское городское поселение</t>
  </si>
  <si>
    <t xml:space="preserve">2.</t>
  </si>
  <si>
    <t xml:space="preserve">Куркиекское сельское поселение</t>
  </si>
  <si>
    <t xml:space="preserve">3.</t>
  </si>
  <si>
    <t xml:space="preserve">Мийнальское сельское поселение</t>
  </si>
  <si>
    <t xml:space="preserve">4.</t>
  </si>
  <si>
    <t xml:space="preserve">Элисенваарское сельское поселение</t>
  </si>
  <si>
    <t xml:space="preserve">5.</t>
  </si>
  <si>
    <t xml:space="preserve">Хийтольское сельское поселение</t>
  </si>
  <si>
    <t xml:space="preserve">итого</t>
  </si>
  <si>
    <t xml:space="preserve">,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</si>
</sst>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0.00000"/>
    <numFmt numFmtId="167" formatCode="0"/>
    <numFmt numFmtId="168" formatCode="0.0000"/>
  </numFmts>
  <fonts count="11">
    <font>
      <sz val="11"/>
      <color rgb="FF00000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N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RowHeight="12.75" zeroHeight="false" outlineLevelRow="0" outlineLevelCol="0"/>
  <cols>
    <col collapsed="false" customWidth="true" hidden="false" outlineLevel="0" max="1" min="1" style="1" width="4.5"/>
    <col collapsed="false" customWidth="true" hidden="false" outlineLevel="0" max="2" min="2" style="1" width="27.26"/>
    <col collapsed="false" customWidth="true" hidden="false" outlineLevel="0" max="3" min="3" style="1" width="9.38"/>
    <col collapsed="false" customWidth="true" hidden="false" outlineLevel="0" max="4" min="4" style="1" width="10.5"/>
    <col collapsed="false" customWidth="true" hidden="false" outlineLevel="0" max="6" min="5" style="1" width="9.26"/>
    <col collapsed="false" customWidth="true" hidden="false" outlineLevel="0" max="7" min="7" style="1" width="9.38"/>
    <col collapsed="false" customWidth="true" hidden="false" outlineLevel="0" max="8" min="8" style="1" width="9.75"/>
    <col collapsed="false" customWidth="true" hidden="false" outlineLevel="0" max="12" min="9" style="1" width="10.87"/>
    <col collapsed="false" customWidth="true" hidden="false" outlineLevel="0" max="1025" min="13" style="1" width="9"/>
  </cols>
  <sheetData>
    <row r="1" customFormat="false" ht="12.75" hidden="false" customHeight="false" outlineLevel="0" collapsed="false">
      <c r="E1" s="2"/>
      <c r="G1" s="3" t="s">
        <v>0</v>
      </c>
      <c r="H1" s="4"/>
      <c r="I1" s="2"/>
      <c r="L1" s="2"/>
    </row>
    <row r="2" customFormat="false" ht="12.75" hidden="false" customHeight="false" outlineLevel="0" collapsed="false">
      <c r="E2" s="2"/>
      <c r="G2" s="3" t="s">
        <v>1</v>
      </c>
      <c r="I2" s="2"/>
      <c r="L2" s="2"/>
    </row>
    <row r="3" customFormat="false" ht="12.75" hidden="false" customHeight="false" outlineLevel="0" collapsed="false">
      <c r="E3" s="2"/>
      <c r="G3" s="3" t="s">
        <v>2</v>
      </c>
      <c r="I3" s="2"/>
      <c r="L3" s="2"/>
    </row>
    <row r="4" customFormat="false" ht="12.75" hidden="false" customHeight="false" outlineLevel="0" collapsed="false">
      <c r="E4" s="2"/>
      <c r="G4" s="5" t="s">
        <v>3</v>
      </c>
      <c r="I4" s="6"/>
      <c r="L4" s="2"/>
    </row>
    <row r="5" customFormat="false" ht="12.75" hidden="false" customHeight="false" outlineLevel="0" collapsed="false">
      <c r="L5" s="2"/>
    </row>
    <row r="6" customFormat="false" ht="12.75" hidden="false" customHeight="false" outlineLevel="0" collapsed="false">
      <c r="L6" s="2"/>
    </row>
    <row r="8" customFormat="false" ht="54" hidden="false" customHeight="true" outlineLevel="0" collapsed="false">
      <c r="A8" s="7" t="s">
        <v>4</v>
      </c>
      <c r="B8" s="7"/>
      <c r="C8" s="7"/>
      <c r="D8" s="7"/>
      <c r="E8" s="7"/>
      <c r="F8" s="7"/>
      <c r="G8" s="7"/>
      <c r="H8" s="8"/>
      <c r="I8" s="8"/>
      <c r="J8" s="8"/>
      <c r="K8" s="8"/>
      <c r="L8" s="8"/>
      <c r="M8" s="9"/>
      <c r="N8" s="9"/>
    </row>
    <row r="9" customFormat="false" ht="54" hidden="false" customHeight="true" outlineLevel="0" collapsed="false">
      <c r="A9" s="10"/>
      <c r="B9" s="10"/>
      <c r="C9" s="10"/>
      <c r="D9" s="10"/>
      <c r="E9" s="10"/>
      <c r="F9" s="10"/>
      <c r="G9" s="10"/>
      <c r="H9" s="8"/>
      <c r="I9" s="8"/>
      <c r="J9" s="8"/>
      <c r="K9" s="8"/>
      <c r="L9" s="8"/>
      <c r="M9" s="9"/>
      <c r="N9" s="9"/>
    </row>
    <row r="10" customFormat="false" ht="12.75" hidden="false" customHeight="false" outlineLevel="0" collapsed="false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customFormat="false" ht="12.75" hidden="false" customHeight="false" outlineLevel="0" collapsed="false">
      <c r="A11" s="11"/>
      <c r="B11" s="11"/>
      <c r="C11" s="11"/>
      <c r="D11" s="11"/>
      <c r="E11" s="12"/>
      <c r="F11" s="9"/>
      <c r="G11" s="9" t="s">
        <v>5</v>
      </c>
      <c r="H11" s="9"/>
      <c r="I11" s="9"/>
      <c r="J11" s="9"/>
      <c r="K11" s="9"/>
      <c r="L11" s="9"/>
      <c r="M11" s="9"/>
      <c r="N11" s="9"/>
    </row>
    <row r="12" customFormat="false" ht="82.05" hidden="false" customHeight="false" outlineLevel="0" collapsed="false">
      <c r="A12" s="13" t="s">
        <v>6</v>
      </c>
      <c r="B12" s="13" t="s">
        <v>7</v>
      </c>
      <c r="C12" s="13" t="s">
        <v>8</v>
      </c>
      <c r="D12" s="13" t="s">
        <v>9</v>
      </c>
      <c r="E12" s="13" t="s">
        <v>10</v>
      </c>
      <c r="F12" s="13" t="s">
        <v>11</v>
      </c>
      <c r="G12" s="13" t="s">
        <v>12</v>
      </c>
      <c r="H12" s="14"/>
      <c r="I12" s="14"/>
      <c r="J12" s="14"/>
      <c r="K12" s="14"/>
      <c r="L12" s="14"/>
      <c r="M12" s="14"/>
      <c r="N12" s="14"/>
    </row>
    <row r="13" customFormat="false" ht="12.75" hidden="false" customHeight="false" outlineLevel="0" collapsed="false">
      <c r="A13" s="15"/>
      <c r="B13" s="15"/>
      <c r="C13" s="15"/>
      <c r="D13" s="15"/>
      <c r="E13" s="15"/>
      <c r="F13" s="15"/>
      <c r="G13" s="15"/>
      <c r="H13" s="16"/>
      <c r="I13" s="16"/>
      <c r="J13" s="16"/>
      <c r="K13" s="16"/>
      <c r="L13" s="16"/>
      <c r="M13" s="16"/>
      <c r="N13" s="16"/>
    </row>
    <row r="14" customFormat="false" ht="12.8" hidden="false" customHeight="false" outlineLevel="0" collapsed="false">
      <c r="A14" s="15" t="s">
        <v>13</v>
      </c>
      <c r="B14" s="17" t="s">
        <v>14</v>
      </c>
      <c r="C14" s="18" t="n">
        <v>7294</v>
      </c>
      <c r="D14" s="15" t="n">
        <f aca="false">C14/C19</f>
        <v>0.565777226186783</v>
      </c>
      <c r="E14" s="19" t="n">
        <f aca="false">1/D14</f>
        <v>1.76748012064711</v>
      </c>
      <c r="F14" s="20" t="n">
        <f aca="false">1967*E14/$E$19</f>
        <v>89.1293450389344</v>
      </c>
      <c r="G14" s="21" t="n">
        <f aca="false">1858*E14/$E$19</f>
        <v>84.1903015161871</v>
      </c>
      <c r="H14" s="22"/>
      <c r="I14" s="22"/>
      <c r="J14" s="22"/>
      <c r="K14" s="22"/>
      <c r="L14" s="23"/>
      <c r="M14" s="16"/>
      <c r="N14" s="16"/>
    </row>
    <row r="15" customFormat="false" ht="12.8" hidden="false" customHeight="false" outlineLevel="0" collapsed="false">
      <c r="A15" s="15" t="s">
        <v>15</v>
      </c>
      <c r="B15" s="17" t="s">
        <v>16</v>
      </c>
      <c r="C15" s="18" t="n">
        <v>1470</v>
      </c>
      <c r="D15" s="15" t="n">
        <f aca="false">C15/C19</f>
        <v>0.114024201054918</v>
      </c>
      <c r="E15" s="19" t="n">
        <f aca="false">1/D15</f>
        <v>8.77006802721088</v>
      </c>
      <c r="F15" s="20" t="n">
        <f aca="false">1967*E15/$E$19</f>
        <v>442.251321574141</v>
      </c>
      <c r="G15" s="21" t="n">
        <f aca="false">1858*E15/$E$19</f>
        <v>417.744257999367</v>
      </c>
      <c r="H15" s="22"/>
      <c r="I15" s="22"/>
      <c r="J15" s="22"/>
      <c r="K15" s="22"/>
      <c r="L15" s="23"/>
      <c r="M15" s="16"/>
      <c r="N15" s="16"/>
    </row>
    <row r="16" customFormat="false" ht="12.8" hidden="false" customHeight="false" outlineLevel="0" collapsed="false">
      <c r="A16" s="15" t="s">
        <v>17</v>
      </c>
      <c r="B16" s="17" t="s">
        <v>18</v>
      </c>
      <c r="C16" s="18" t="n">
        <v>1529</v>
      </c>
      <c r="D16" s="15" t="n">
        <f aca="false">C16/C19</f>
        <v>0.118600682593857</v>
      </c>
      <c r="E16" s="19" t="n">
        <f aca="false">1/D16</f>
        <v>8.43165467625899</v>
      </c>
      <c r="F16" s="20" t="n">
        <f aca="false">1967*E16/$E$19</f>
        <v>425.186031860031</v>
      </c>
      <c r="G16" s="21" t="n">
        <f aca="false">1858*E16/$E$19</f>
        <v>401.624629992851</v>
      </c>
      <c r="H16" s="22"/>
      <c r="I16" s="22"/>
      <c r="J16" s="22"/>
      <c r="K16" s="22"/>
      <c r="L16" s="23"/>
      <c r="M16" s="16"/>
      <c r="N16" s="16"/>
    </row>
    <row r="17" customFormat="false" ht="12.8" hidden="false" customHeight="false" outlineLevel="0" collapsed="false">
      <c r="A17" s="15" t="s">
        <v>19</v>
      </c>
      <c r="B17" s="17" t="s">
        <v>20</v>
      </c>
      <c r="C17" s="18" t="n">
        <v>1171</v>
      </c>
      <c r="D17" s="15" t="n">
        <f aca="false">C17/C19</f>
        <v>0.0908315234253801</v>
      </c>
      <c r="E17" s="19" t="n">
        <f aca="false">1/D17</f>
        <v>11.0093936806149</v>
      </c>
      <c r="F17" s="20" t="n">
        <f aca="false">1967*E17/$E$19</f>
        <v>555.174588141748</v>
      </c>
      <c r="G17" s="21" t="n">
        <f aca="false">1858*E17/$E$19</f>
        <v>524.409956668718</v>
      </c>
      <c r="H17" s="22"/>
      <c r="I17" s="22"/>
      <c r="J17" s="22"/>
      <c r="K17" s="22"/>
      <c r="L17" s="23"/>
      <c r="M17" s="16"/>
      <c r="N17" s="16"/>
    </row>
    <row r="18" customFormat="false" ht="12.8" hidden="false" customHeight="false" outlineLevel="0" collapsed="false">
      <c r="A18" s="15" t="s">
        <v>21</v>
      </c>
      <c r="B18" s="17" t="s">
        <v>22</v>
      </c>
      <c r="C18" s="18" t="n">
        <v>1428</v>
      </c>
      <c r="D18" s="15" t="n">
        <f aca="false">C18/C19</f>
        <v>0.110766366739063</v>
      </c>
      <c r="E18" s="19" t="n">
        <f aca="false">1/D18</f>
        <v>9.02801120448179</v>
      </c>
      <c r="F18" s="20" t="n">
        <f aca="false">1967*E18/$E$19+1</f>
        <v>456.258713385146</v>
      </c>
      <c r="G18" s="21" t="n">
        <f aca="false">1858*E18/$E$19</f>
        <v>430.030853822877</v>
      </c>
      <c r="H18" s="22"/>
      <c r="I18" s="22"/>
      <c r="J18" s="22"/>
      <c r="K18" s="22"/>
      <c r="L18" s="23"/>
      <c r="M18" s="16"/>
      <c r="N18" s="16"/>
    </row>
    <row r="19" customFormat="false" ht="12.8" hidden="false" customHeight="false" outlineLevel="0" collapsed="false">
      <c r="A19" s="15"/>
      <c r="B19" s="24" t="s">
        <v>23</v>
      </c>
      <c r="C19" s="25" t="n">
        <f aca="false">SUM(C14:C18)</f>
        <v>12892</v>
      </c>
      <c r="D19" s="15" t="n">
        <f aca="false">SUM(D14:D18)</f>
        <v>1</v>
      </c>
      <c r="E19" s="19" t="n">
        <f aca="false">E14+E15+E16+E17+E18</f>
        <v>39.0066077092136</v>
      </c>
      <c r="F19" s="26" t="n">
        <v>1967</v>
      </c>
      <c r="G19" s="27" t="n">
        <v>1858</v>
      </c>
      <c r="H19" s="22"/>
      <c r="I19" s="22"/>
      <c r="J19" s="22"/>
      <c r="K19" s="22"/>
      <c r="L19" s="16"/>
      <c r="M19" s="16"/>
      <c r="N19" s="16"/>
    </row>
    <row r="20" customFormat="false" ht="12.75" hidden="false" customHeight="false" outlineLevel="0" collapsed="false">
      <c r="I20" s="28"/>
      <c r="J20" s="28"/>
      <c r="K20" s="28"/>
    </row>
    <row r="21" customFormat="false" ht="12.75" hidden="false" customHeight="false" outlineLevel="0" collapsed="false">
      <c r="A21" s="29"/>
      <c r="B21" s="29"/>
      <c r="C21" s="29"/>
      <c r="D21" s="29"/>
      <c r="E21" s="29"/>
      <c r="F21" s="29"/>
      <c r="G21" s="29"/>
      <c r="H21" s="29"/>
      <c r="I21" s="1" t="s">
        <v>24</v>
      </c>
    </row>
  </sheetData>
  <mergeCells count="2">
    <mergeCell ref="A8:G8"/>
    <mergeCell ref="A11:D11"/>
  </mergeCells>
  <printOptions headings="false" gridLines="false" gridLinesSet="true" horizontalCentered="false" verticalCentered="false"/>
  <pageMargins left="0.7875" right="0.590277777777778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2017-11-12T11:34:40Z</dcterms:created>
  <dc:creator>Администратор</dc:creator>
  <dc:description/>
  <dc:language>ru-RU</dc:language>
  <cp:lastModifiedBy/>
  <cp:lastPrinted>2017-11-12T11:38:51Z</cp:lastPrinted>
  <dcterms:modified xsi:type="dcterms:W3CDTF">2018-11-15T09:15:37Z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