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-2019" sheetId="1" state="visible" r:id="rId2"/>
  </sheets>
  <definedNames>
    <definedName function="false" hidden="false" localSheetId="0" name="_xlnm.Print_Area" vbProcedure="false">'2018-2019'!$A$7:$L$44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<sst xmlns="http://schemas.openxmlformats.org/spreadsheetml/2006/main" count="274" uniqueCount="75">
  <si>
    <t xml:space="preserve">2010 год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</si>
  <si>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</si>
  <si>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</si>
  <si>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</si>
  <si>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</si>
  <si>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№ 15 к Решению Совета Лахденпохского муниципального района "О бюджете Лахденпохского муниципального района на 2020 год и плановый период 2021-2022 годов"  От 19 декабря 2019 г.  №57/403-6</t>
  </si>
  <si>
    <t xml:space="preserve">Источники финансирования дефицита бюджета  </t>
  </si>
  <si>
    <t xml:space="preserve">Лахденпохского муниципального района на плановый период 2021 и 2022 годов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</si>
  <si>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</si>
  <si>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</si>
  <si>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</si>
  <si>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</si>
  <si>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 2021 год</t>
  </si>
  <si>
    <t xml:space="preserve">Сумма 2022 год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</si>
  <si>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</si>
  <si>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</si>
  <si>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</si>
  <si>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</si>
  <si>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</si>
  <si>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</si>
  <si>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</si>
  <si>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</si>
  <si>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</si>
  <si>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</si>
  <si>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</si>
  <si>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</si>
  <si>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</si>
  <si>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</si>
  <si>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</si>
  <si>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</si>
  <si>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</si>
  <si>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</si>
  <si>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кредитов,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</si>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</sst>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1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1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0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1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50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G7" activeCellId="0" sqref="G7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9"/>
    <col collapsed="false" customWidth="true" hidden="false" outlineLevel="0" max="7" min="7" style="2" width="4.43"/>
    <col collapsed="false" customWidth="true" hidden="false" outlineLevel="0" max="8" min="8" style="2" width="3.99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3.14"/>
    <col collapsed="false" customWidth="true" hidden="false" outlineLevel="0" max="12" min="12" style="1" width="13.14"/>
    <col collapsed="false" customWidth="true" hidden="false" outlineLevel="0" max="1025" min="13" style="1" width="9.14"/>
  </cols>
  <sheetData>
    <row r="1" customFormat="false" ht="18.75" hidden="true" customHeight="false" outlineLevel="0" collapsed="false">
      <c r="K1" s="4" t="s">
        <v>0</v>
      </c>
      <c r="L1" s="5"/>
    </row>
    <row r="2" customFormat="false" ht="18.75" hidden="true" customHeight="false" outlineLevel="0" collapsed="false">
      <c r="B2" s="6" t="s">
        <v>1</v>
      </c>
      <c r="K2" s="3" t="n">
        <v>209092</v>
      </c>
      <c r="L2" s="7"/>
    </row>
    <row r="3" customFormat="false" ht="18.75" hidden="true" customHeight="false" outlineLevel="0" collapsed="false">
      <c r="B3" s="1" t="s">
        <v>2</v>
      </c>
      <c r="K3" s="3" t="n">
        <v>146638</v>
      </c>
      <c r="L3" s="7"/>
    </row>
    <row r="4" customFormat="false" ht="18.75" hidden="true" customHeight="false" outlineLevel="0" collapsed="false">
      <c r="B4" s="6" t="s">
        <v>3</v>
      </c>
      <c r="L4" s="7"/>
    </row>
    <row r="5" customFormat="false" ht="18.75" hidden="true" customHeight="false" outlineLevel="0" collapsed="false">
      <c r="B5" s="6" t="s">
        <v>4</v>
      </c>
      <c r="K5" s="3" t="n">
        <f aca="false">K2-K4</f>
        <v>209092</v>
      </c>
      <c r="L5" s="7"/>
    </row>
    <row r="6" customFormat="false" ht="18.75" hidden="true" customHeight="false" outlineLevel="0" collapsed="false">
      <c r="K6" s="3" t="n">
        <f aca="false">-K5*100/(K2-K3)</f>
        <v>-334.793608095558</v>
      </c>
    </row>
    <row r="7" customFormat="false" ht="17.35" hidden="false" customHeight="true" outlineLevel="0" collapsed="false">
      <c r="G7" s="8" t="s">
        <v>5</v>
      </c>
      <c r="H7" s="8"/>
      <c r="I7" s="8"/>
      <c r="J7" s="8"/>
      <c r="K7" s="8"/>
      <c r="L7" s="8"/>
    </row>
    <row r="8" customFormat="false" ht="5.25" hidden="false" customHeight="true" outlineLevel="0" collapsed="false">
      <c r="F8" s="9"/>
      <c r="G8" s="8"/>
      <c r="H8" s="8"/>
      <c r="I8" s="8"/>
      <c r="J8" s="8"/>
      <c r="K8" s="8"/>
      <c r="L8" s="8"/>
    </row>
    <row r="9" customFormat="false" ht="13.5" hidden="false" customHeight="true" outlineLevel="0" collapsed="false">
      <c r="F9" s="9"/>
      <c r="G9" s="8"/>
      <c r="H9" s="8"/>
      <c r="I9" s="8"/>
      <c r="J9" s="8"/>
      <c r="K9" s="8"/>
      <c r="L9" s="8"/>
    </row>
    <row r="10" customFormat="false" ht="13.5" hidden="false" customHeight="true" outlineLevel="0" collapsed="false">
      <c r="F10" s="9"/>
      <c r="G10" s="8"/>
      <c r="H10" s="8"/>
      <c r="I10" s="8"/>
      <c r="J10" s="8"/>
      <c r="K10" s="8"/>
      <c r="L10" s="8"/>
    </row>
    <row r="11" customFormat="false" ht="12.75" hidden="false" customHeight="true" outlineLevel="0" collapsed="false">
      <c r="F11" s="9"/>
      <c r="G11" s="8"/>
      <c r="H11" s="8"/>
      <c r="I11" s="8"/>
      <c r="J11" s="8"/>
      <c r="K11" s="8"/>
      <c r="L11" s="8"/>
    </row>
    <row r="12" customFormat="false" ht="13.5" hidden="true" customHeight="true" outlineLevel="0" collapsed="false">
      <c r="D12" s="10"/>
      <c r="F12" s="9"/>
      <c r="G12" s="8"/>
      <c r="H12" s="8"/>
      <c r="I12" s="8"/>
      <c r="J12" s="8"/>
      <c r="K12" s="8"/>
      <c r="L12" s="8"/>
    </row>
    <row r="13" customFormat="false" ht="29.25" hidden="false" customHeight="true" outlineLevel="0" collapsed="false">
      <c r="A13" s="11" t="s">
        <v>6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customFormat="false" ht="18.75" hidden="false" customHeight="true" outlineLevel="0" collapsed="false">
      <c r="A14" s="11" t="s">
        <v>7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customFormat="false" ht="18.75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customFormat="false" ht="19.5" hidden="false" customHeight="false" outlineLevel="0" collapsed="false">
      <c r="L16" s="12" t="s">
        <v>8</v>
      </c>
    </row>
    <row r="17" s="15" customFormat="true" ht="54" hidden="false" customHeight="true" outlineLevel="0" collapsed="false">
      <c r="A17" s="13" t="s">
        <v>9</v>
      </c>
      <c r="B17" s="13" t="s">
        <v>10</v>
      </c>
      <c r="C17" s="13" t="s">
        <v>11</v>
      </c>
      <c r="D17" s="13"/>
      <c r="E17" s="13"/>
      <c r="F17" s="13"/>
      <c r="G17" s="13"/>
      <c r="H17" s="13"/>
      <c r="I17" s="13"/>
      <c r="J17" s="13"/>
      <c r="K17" s="14" t="s">
        <v>12</v>
      </c>
      <c r="L17" s="14" t="s">
        <v>13</v>
      </c>
    </row>
    <row r="18" s="15" customFormat="true" ht="28.5" hidden="false" customHeight="true" outlineLevel="0" collapsed="false">
      <c r="A18" s="16"/>
      <c r="B18" s="17" t="s">
        <v>14</v>
      </c>
      <c r="C18" s="18" t="s">
        <v>15</v>
      </c>
      <c r="D18" s="18" t="s">
        <v>16</v>
      </c>
      <c r="E18" s="18" t="s">
        <v>17</v>
      </c>
      <c r="F18" s="18" t="s">
        <v>17</v>
      </c>
      <c r="G18" s="18" t="s">
        <v>17</v>
      </c>
      <c r="H18" s="18" t="s">
        <v>17</v>
      </c>
      <c r="I18" s="18" t="s">
        <v>18</v>
      </c>
      <c r="J18" s="18" t="s">
        <v>15</v>
      </c>
      <c r="K18" s="19" t="n">
        <f aca="false">K19+K24+K29+K38</f>
        <v>5304.8</v>
      </c>
      <c r="L18" s="19" t="n">
        <f aca="false">L19+L24+L29+L38</f>
        <v>5305.3</v>
      </c>
    </row>
    <row r="19" s="24" customFormat="true" ht="28.5" hidden="false" customHeight="true" outlineLevel="0" collapsed="false">
      <c r="A19" s="20" t="s">
        <v>19</v>
      </c>
      <c r="B19" s="21" t="s">
        <v>20</v>
      </c>
      <c r="C19" s="22" t="s">
        <v>15</v>
      </c>
      <c r="D19" s="22" t="s">
        <v>16</v>
      </c>
      <c r="E19" s="22" t="s">
        <v>21</v>
      </c>
      <c r="F19" s="22" t="s">
        <v>17</v>
      </c>
      <c r="G19" s="22" t="s">
        <v>17</v>
      </c>
      <c r="H19" s="22" t="s">
        <v>17</v>
      </c>
      <c r="I19" s="22" t="s">
        <v>18</v>
      </c>
      <c r="J19" s="22" t="s">
        <v>15</v>
      </c>
      <c r="K19" s="23" t="n">
        <f aca="false">K20-K22</f>
        <v>9606.8</v>
      </c>
      <c r="L19" s="23" t="n">
        <f aca="false">L20-L22</f>
        <v>5305.3</v>
      </c>
    </row>
    <row r="20" s="29" customFormat="true" ht="29.25" hidden="false" customHeight="true" outlineLevel="0" collapsed="false">
      <c r="A20" s="25" t="s">
        <v>22</v>
      </c>
      <c r="B20" s="26" t="s">
        <v>23</v>
      </c>
      <c r="C20" s="27" t="s">
        <v>24</v>
      </c>
      <c r="D20" s="27" t="s">
        <v>16</v>
      </c>
      <c r="E20" s="27" t="s">
        <v>21</v>
      </c>
      <c r="F20" s="27" t="s">
        <v>17</v>
      </c>
      <c r="G20" s="27" t="s">
        <v>17</v>
      </c>
      <c r="H20" s="27" t="s">
        <v>17</v>
      </c>
      <c r="I20" s="27" t="s">
        <v>18</v>
      </c>
      <c r="J20" s="27" t="s">
        <v>25</v>
      </c>
      <c r="K20" s="28" t="n">
        <f aca="false">SUM(K21)</f>
        <v>9606.8</v>
      </c>
      <c r="L20" s="28" t="n">
        <f aca="false">SUM(L21)</f>
        <v>17305.3</v>
      </c>
    </row>
    <row r="21" s="31" customFormat="true" ht="30.75" hidden="false" customHeight="true" outlineLevel="0" collapsed="false">
      <c r="A21" s="25"/>
      <c r="B21" s="26" t="s">
        <v>26</v>
      </c>
      <c r="C21" s="30" t="s">
        <v>24</v>
      </c>
      <c r="D21" s="27" t="s">
        <v>16</v>
      </c>
      <c r="E21" s="27" t="s">
        <v>21</v>
      </c>
      <c r="F21" s="27" t="s">
        <v>17</v>
      </c>
      <c r="G21" s="27" t="s">
        <v>17</v>
      </c>
      <c r="H21" s="27" t="s">
        <v>27</v>
      </c>
      <c r="I21" s="27" t="s">
        <v>18</v>
      </c>
      <c r="J21" s="27" t="s">
        <v>28</v>
      </c>
      <c r="K21" s="28" t="n">
        <v>9606.8</v>
      </c>
      <c r="L21" s="28" t="n">
        <v>17305.3</v>
      </c>
    </row>
    <row r="22" s="31" customFormat="true" ht="32.25" hidden="false" customHeight="true" outlineLevel="0" collapsed="false">
      <c r="A22" s="25" t="s">
        <v>29</v>
      </c>
      <c r="B22" s="26" t="s">
        <v>30</v>
      </c>
      <c r="C22" s="30" t="s">
        <v>24</v>
      </c>
      <c r="D22" s="27" t="s">
        <v>16</v>
      </c>
      <c r="E22" s="27" t="s">
        <v>21</v>
      </c>
      <c r="F22" s="27" t="s">
        <v>17</v>
      </c>
      <c r="G22" s="27" t="s">
        <v>17</v>
      </c>
      <c r="H22" s="27" t="s">
        <v>17</v>
      </c>
      <c r="I22" s="27" t="s">
        <v>18</v>
      </c>
      <c r="J22" s="27" t="s">
        <v>31</v>
      </c>
      <c r="K22" s="28" t="n">
        <f aca="false">SUM(K23)</f>
        <v>0</v>
      </c>
      <c r="L22" s="28" t="n">
        <f aca="false">SUM(L23)</f>
        <v>12000</v>
      </c>
    </row>
    <row r="23" s="31" customFormat="true" ht="45" hidden="false" customHeight="true" outlineLevel="0" collapsed="false">
      <c r="A23" s="32"/>
      <c r="B23" s="26" t="s">
        <v>32</v>
      </c>
      <c r="C23" s="30" t="s">
        <v>24</v>
      </c>
      <c r="D23" s="27" t="s">
        <v>16</v>
      </c>
      <c r="E23" s="27" t="s">
        <v>21</v>
      </c>
      <c r="F23" s="27" t="s">
        <v>17</v>
      </c>
      <c r="G23" s="27" t="s">
        <v>17</v>
      </c>
      <c r="H23" s="27" t="s">
        <v>27</v>
      </c>
      <c r="I23" s="27" t="s">
        <v>18</v>
      </c>
      <c r="J23" s="27" t="s">
        <v>33</v>
      </c>
      <c r="K23" s="33" t="n">
        <v>0</v>
      </c>
      <c r="L23" s="33" t="n">
        <v>12000</v>
      </c>
    </row>
    <row r="24" s="38" customFormat="true" ht="29.25" hidden="false" customHeight="true" outlineLevel="0" collapsed="false">
      <c r="A24" s="34" t="s">
        <v>34</v>
      </c>
      <c r="B24" s="21" t="s">
        <v>35</v>
      </c>
      <c r="C24" s="35" t="s">
        <v>15</v>
      </c>
      <c r="D24" s="35" t="s">
        <v>16</v>
      </c>
      <c r="E24" s="35" t="s">
        <v>36</v>
      </c>
      <c r="F24" s="35" t="s">
        <v>17</v>
      </c>
      <c r="G24" s="35" t="s">
        <v>17</v>
      </c>
      <c r="H24" s="35" t="s">
        <v>17</v>
      </c>
      <c r="I24" s="35" t="s">
        <v>18</v>
      </c>
      <c r="J24" s="36" t="s">
        <v>15</v>
      </c>
      <c r="K24" s="37" t="n">
        <f aca="false">K25-K27</f>
        <v>-4302</v>
      </c>
      <c r="L24" s="37" t="n">
        <f aca="false">L25-L27</f>
        <v>0</v>
      </c>
    </row>
    <row r="25" s="31" customFormat="true" ht="30.75" hidden="false" customHeight="true" outlineLevel="0" collapsed="false">
      <c r="A25" s="39" t="s">
        <v>37</v>
      </c>
      <c r="B25" s="26" t="s">
        <v>38</v>
      </c>
      <c r="C25" s="30" t="s">
        <v>24</v>
      </c>
      <c r="D25" s="27" t="s">
        <v>16</v>
      </c>
      <c r="E25" s="27" t="s">
        <v>36</v>
      </c>
      <c r="F25" s="27" t="s">
        <v>16</v>
      </c>
      <c r="G25" s="27" t="s">
        <v>17</v>
      </c>
      <c r="H25" s="27" t="s">
        <v>17</v>
      </c>
      <c r="I25" s="27" t="s">
        <v>18</v>
      </c>
      <c r="J25" s="40" t="s">
        <v>25</v>
      </c>
      <c r="K25" s="41" t="n">
        <f aca="false">SUM(K26)</f>
        <v>0</v>
      </c>
      <c r="L25" s="41" t="n">
        <f aca="false">SUM(L26)</f>
        <v>0</v>
      </c>
    </row>
    <row r="26" s="31" customFormat="true" ht="45.75" hidden="false" customHeight="true" outlineLevel="0" collapsed="false">
      <c r="A26" s="39"/>
      <c r="B26" s="26" t="s">
        <v>39</v>
      </c>
      <c r="C26" s="30" t="s">
        <v>24</v>
      </c>
      <c r="D26" s="27" t="s">
        <v>16</v>
      </c>
      <c r="E26" s="27" t="s">
        <v>36</v>
      </c>
      <c r="F26" s="27" t="s">
        <v>16</v>
      </c>
      <c r="G26" s="27" t="s">
        <v>17</v>
      </c>
      <c r="H26" s="27" t="s">
        <v>27</v>
      </c>
      <c r="I26" s="27" t="s">
        <v>18</v>
      </c>
      <c r="J26" s="40" t="s">
        <v>28</v>
      </c>
      <c r="K26" s="41" t="n">
        <v>0</v>
      </c>
      <c r="L26" s="41" t="n">
        <v>0</v>
      </c>
    </row>
    <row r="27" s="31" customFormat="true" ht="44.25" hidden="false" customHeight="true" outlineLevel="0" collapsed="false">
      <c r="A27" s="42" t="s">
        <v>40</v>
      </c>
      <c r="B27" s="26" t="s">
        <v>41</v>
      </c>
      <c r="C27" s="30" t="s">
        <v>24</v>
      </c>
      <c r="D27" s="27" t="s">
        <v>16</v>
      </c>
      <c r="E27" s="27" t="s">
        <v>36</v>
      </c>
      <c r="F27" s="27" t="s">
        <v>16</v>
      </c>
      <c r="G27" s="27" t="s">
        <v>17</v>
      </c>
      <c r="H27" s="27" t="s">
        <v>17</v>
      </c>
      <c r="I27" s="27" t="s">
        <v>18</v>
      </c>
      <c r="J27" s="40" t="s">
        <v>31</v>
      </c>
      <c r="K27" s="41" t="n">
        <f aca="false">SUM(K28)</f>
        <v>4302</v>
      </c>
      <c r="L27" s="41" t="n">
        <f aca="false">SUM(L28)</f>
        <v>0</v>
      </c>
    </row>
    <row r="28" s="31" customFormat="true" ht="45.75" hidden="false" customHeight="true" outlineLevel="0" collapsed="false">
      <c r="A28" s="32"/>
      <c r="B28" s="26" t="s">
        <v>42</v>
      </c>
      <c r="C28" s="30" t="s">
        <v>24</v>
      </c>
      <c r="D28" s="27" t="s">
        <v>16</v>
      </c>
      <c r="E28" s="27" t="s">
        <v>36</v>
      </c>
      <c r="F28" s="27" t="s">
        <v>16</v>
      </c>
      <c r="G28" s="27" t="s">
        <v>17</v>
      </c>
      <c r="H28" s="27" t="s">
        <v>27</v>
      </c>
      <c r="I28" s="27" t="s">
        <v>18</v>
      </c>
      <c r="J28" s="40" t="s">
        <v>33</v>
      </c>
      <c r="K28" s="43" t="n">
        <v>4302</v>
      </c>
      <c r="L28" s="43" t="n">
        <v>0</v>
      </c>
    </row>
    <row r="29" s="48" customFormat="true" ht="28.5" hidden="false" customHeight="false" outlineLevel="0" collapsed="false">
      <c r="A29" s="44" t="s">
        <v>43</v>
      </c>
      <c r="B29" s="21" t="s">
        <v>44</v>
      </c>
      <c r="C29" s="45" t="s">
        <v>15</v>
      </c>
      <c r="D29" s="46" t="s">
        <v>16</v>
      </c>
      <c r="E29" s="46" t="s">
        <v>27</v>
      </c>
      <c r="F29" s="46" t="s">
        <v>17</v>
      </c>
      <c r="G29" s="46" t="s">
        <v>17</v>
      </c>
      <c r="H29" s="46" t="s">
        <v>17</v>
      </c>
      <c r="I29" s="46" t="s">
        <v>18</v>
      </c>
      <c r="J29" s="47" t="s">
        <v>15</v>
      </c>
      <c r="K29" s="37" t="n">
        <f aca="false">-K30+K34</f>
        <v>0</v>
      </c>
      <c r="L29" s="37" t="n">
        <f aca="false">-L30+L34</f>
        <v>0</v>
      </c>
    </row>
    <row r="30" s="53" customFormat="true" ht="18" hidden="false" customHeight="true" outlineLevel="0" collapsed="false">
      <c r="A30" s="49" t="s">
        <v>45</v>
      </c>
      <c r="B30" s="26" t="s">
        <v>46</v>
      </c>
      <c r="C30" s="50" t="s">
        <v>15</v>
      </c>
      <c r="D30" s="51" t="s">
        <v>16</v>
      </c>
      <c r="E30" s="51" t="s">
        <v>27</v>
      </c>
      <c r="F30" s="51" t="s">
        <v>17</v>
      </c>
      <c r="G30" s="51" t="s">
        <v>17</v>
      </c>
      <c r="H30" s="51" t="s">
        <v>17</v>
      </c>
      <c r="I30" s="51" t="s">
        <v>18</v>
      </c>
      <c r="J30" s="52" t="s">
        <v>47</v>
      </c>
      <c r="K30" s="43" t="n">
        <f aca="false">K31</f>
        <v>322146</v>
      </c>
      <c r="L30" s="43" t="n">
        <f aca="false">L31</f>
        <v>320545</v>
      </c>
    </row>
    <row r="31" s="53" customFormat="true" ht="18" hidden="false" customHeight="true" outlineLevel="0" collapsed="false">
      <c r="A31" s="42"/>
      <c r="B31" s="26" t="s">
        <v>48</v>
      </c>
      <c r="C31" s="50" t="s">
        <v>15</v>
      </c>
      <c r="D31" s="51" t="s">
        <v>16</v>
      </c>
      <c r="E31" s="51" t="s">
        <v>27</v>
      </c>
      <c r="F31" s="51" t="s">
        <v>21</v>
      </c>
      <c r="G31" s="51" t="s">
        <v>17</v>
      </c>
      <c r="H31" s="51" t="s">
        <v>17</v>
      </c>
      <c r="I31" s="51" t="s">
        <v>18</v>
      </c>
      <c r="J31" s="52" t="s">
        <v>47</v>
      </c>
      <c r="K31" s="43" t="n">
        <f aca="false">K32</f>
        <v>322146</v>
      </c>
      <c r="L31" s="43" t="n">
        <f aca="false">L32</f>
        <v>320545</v>
      </c>
    </row>
    <row r="32" s="53" customFormat="true" ht="19.5" hidden="false" customHeight="true" outlineLevel="0" collapsed="false">
      <c r="A32" s="42"/>
      <c r="B32" s="26" t="s">
        <v>49</v>
      </c>
      <c r="C32" s="50" t="s">
        <v>15</v>
      </c>
      <c r="D32" s="51" t="s">
        <v>16</v>
      </c>
      <c r="E32" s="51" t="s">
        <v>27</v>
      </c>
      <c r="F32" s="51" t="s">
        <v>21</v>
      </c>
      <c r="G32" s="51" t="s">
        <v>16</v>
      </c>
      <c r="H32" s="51" t="s">
        <v>17</v>
      </c>
      <c r="I32" s="51" t="s">
        <v>18</v>
      </c>
      <c r="J32" s="52" t="s">
        <v>50</v>
      </c>
      <c r="K32" s="43" t="n">
        <f aca="false">K33</f>
        <v>322146</v>
      </c>
      <c r="L32" s="43" t="n">
        <f aca="false">L33</f>
        <v>320545</v>
      </c>
    </row>
    <row r="33" s="56" customFormat="true" ht="30" hidden="false" customHeight="false" outlineLevel="0" collapsed="false">
      <c r="A33" s="42"/>
      <c r="B33" s="26" t="s">
        <v>51</v>
      </c>
      <c r="C33" s="50" t="s">
        <v>15</v>
      </c>
      <c r="D33" s="50" t="s">
        <v>16</v>
      </c>
      <c r="E33" s="50" t="s">
        <v>27</v>
      </c>
      <c r="F33" s="50" t="s">
        <v>21</v>
      </c>
      <c r="G33" s="50" t="s">
        <v>16</v>
      </c>
      <c r="H33" s="50" t="s">
        <v>27</v>
      </c>
      <c r="I33" s="50" t="s">
        <v>18</v>
      </c>
      <c r="J33" s="54" t="s">
        <v>50</v>
      </c>
      <c r="K33" s="55" t="n">
        <f aca="false">312539.2+K26+K41+K21</f>
        <v>322146</v>
      </c>
      <c r="L33" s="55" t="n">
        <f aca="false">303239.7+L26+L41+L21</f>
        <v>320545</v>
      </c>
    </row>
    <row r="34" s="53" customFormat="true" ht="16.5" hidden="false" customHeight="true" outlineLevel="0" collapsed="false">
      <c r="A34" s="49" t="s">
        <v>52</v>
      </c>
      <c r="B34" s="26" t="s">
        <v>53</v>
      </c>
      <c r="C34" s="50" t="s">
        <v>15</v>
      </c>
      <c r="D34" s="51" t="s">
        <v>16</v>
      </c>
      <c r="E34" s="51" t="s">
        <v>27</v>
      </c>
      <c r="F34" s="51" t="s">
        <v>17</v>
      </c>
      <c r="G34" s="51" t="s">
        <v>17</v>
      </c>
      <c r="H34" s="51" t="s">
        <v>17</v>
      </c>
      <c r="I34" s="51" t="s">
        <v>18</v>
      </c>
      <c r="J34" s="52" t="s">
        <v>54</v>
      </c>
      <c r="K34" s="55" t="n">
        <f aca="false">SUM(K35)</f>
        <v>322146</v>
      </c>
      <c r="L34" s="55" t="n">
        <f aca="false">SUM(L35)</f>
        <v>320545</v>
      </c>
    </row>
    <row r="35" s="53" customFormat="true" ht="16.5" hidden="false" customHeight="true" outlineLevel="0" collapsed="false">
      <c r="A35" s="57"/>
      <c r="B35" s="26" t="s">
        <v>55</v>
      </c>
      <c r="C35" s="50" t="s">
        <v>15</v>
      </c>
      <c r="D35" s="51" t="s">
        <v>16</v>
      </c>
      <c r="E35" s="51" t="s">
        <v>27</v>
      </c>
      <c r="F35" s="51" t="s">
        <v>21</v>
      </c>
      <c r="G35" s="51" t="s">
        <v>17</v>
      </c>
      <c r="H35" s="51" t="s">
        <v>17</v>
      </c>
      <c r="I35" s="51" t="s">
        <v>18</v>
      </c>
      <c r="J35" s="52" t="s">
        <v>54</v>
      </c>
      <c r="K35" s="55" t="n">
        <f aca="false">SUM(K36)</f>
        <v>322146</v>
      </c>
      <c r="L35" s="55" t="n">
        <f aca="false">SUM(L36)</f>
        <v>320545</v>
      </c>
    </row>
    <row r="36" s="53" customFormat="true" ht="15.75" hidden="false" customHeight="true" outlineLevel="0" collapsed="false">
      <c r="A36" s="57"/>
      <c r="B36" s="26" t="s">
        <v>56</v>
      </c>
      <c r="C36" s="50" t="s">
        <v>15</v>
      </c>
      <c r="D36" s="51" t="s">
        <v>16</v>
      </c>
      <c r="E36" s="51" t="s">
        <v>27</v>
      </c>
      <c r="F36" s="51" t="s">
        <v>21</v>
      </c>
      <c r="G36" s="51" t="s">
        <v>16</v>
      </c>
      <c r="H36" s="51" t="s">
        <v>17</v>
      </c>
      <c r="I36" s="51" t="s">
        <v>18</v>
      </c>
      <c r="J36" s="52" t="s">
        <v>57</v>
      </c>
      <c r="K36" s="55" t="n">
        <f aca="false">SUM(K37)</f>
        <v>322146</v>
      </c>
      <c r="L36" s="55" t="n">
        <f aca="false">SUM(L37)</f>
        <v>320545</v>
      </c>
    </row>
    <row r="37" s="56" customFormat="true" ht="30.75" hidden="false" customHeight="true" outlineLevel="0" collapsed="false">
      <c r="A37" s="32"/>
      <c r="B37" s="26" t="s">
        <v>58</v>
      </c>
      <c r="C37" s="50" t="s">
        <v>15</v>
      </c>
      <c r="D37" s="50" t="s">
        <v>16</v>
      </c>
      <c r="E37" s="50" t="s">
        <v>27</v>
      </c>
      <c r="F37" s="50" t="s">
        <v>21</v>
      </c>
      <c r="G37" s="50" t="s">
        <v>16</v>
      </c>
      <c r="H37" s="50" t="s">
        <v>27</v>
      </c>
      <c r="I37" s="50" t="s">
        <v>18</v>
      </c>
      <c r="J37" s="54" t="s">
        <v>57</v>
      </c>
      <c r="K37" s="55" t="n">
        <f aca="false">317844+K44+K28+K23</f>
        <v>322146</v>
      </c>
      <c r="L37" s="55" t="n">
        <f aca="false">308545+L44+L28+L23</f>
        <v>320545</v>
      </c>
    </row>
    <row r="38" s="59" customFormat="true" ht="30.75" hidden="false" customHeight="true" outlineLevel="0" collapsed="false">
      <c r="A38" s="44" t="s">
        <v>59</v>
      </c>
      <c r="B38" s="21" t="s">
        <v>60</v>
      </c>
      <c r="C38" s="45" t="s">
        <v>15</v>
      </c>
      <c r="D38" s="45" t="s">
        <v>16</v>
      </c>
      <c r="E38" s="45" t="s">
        <v>61</v>
      </c>
      <c r="F38" s="45" t="s">
        <v>17</v>
      </c>
      <c r="G38" s="45" t="s">
        <v>17</v>
      </c>
      <c r="H38" s="45" t="s">
        <v>17</v>
      </c>
      <c r="I38" s="45" t="s">
        <v>18</v>
      </c>
      <c r="J38" s="58" t="s">
        <v>15</v>
      </c>
      <c r="K38" s="37" t="n">
        <f aca="false">K39</f>
        <v>0</v>
      </c>
      <c r="L38" s="37" t="n">
        <f aca="false">L39</f>
        <v>0</v>
      </c>
    </row>
    <row r="39" s="56" customFormat="true" ht="30.75" hidden="false" customHeight="true" outlineLevel="0" collapsed="false">
      <c r="A39" s="42" t="s">
        <v>62</v>
      </c>
      <c r="B39" s="26" t="s">
        <v>63</v>
      </c>
      <c r="C39" s="50" t="s">
        <v>24</v>
      </c>
      <c r="D39" s="50" t="s">
        <v>16</v>
      </c>
      <c r="E39" s="50" t="s">
        <v>61</v>
      </c>
      <c r="F39" s="50" t="s">
        <v>27</v>
      </c>
      <c r="G39" s="50" t="s">
        <v>17</v>
      </c>
      <c r="H39" s="50" t="s">
        <v>17</v>
      </c>
      <c r="I39" s="50" t="s">
        <v>18</v>
      </c>
      <c r="J39" s="54" t="s">
        <v>15</v>
      </c>
      <c r="K39" s="43" t="n">
        <f aca="false">-K42+K40</f>
        <v>0</v>
      </c>
      <c r="L39" s="43" t="n">
        <f aca="false">-L42+L40</f>
        <v>0</v>
      </c>
    </row>
    <row r="40" s="56" customFormat="true" ht="31.5" hidden="false" customHeight="true" outlineLevel="0" collapsed="false">
      <c r="A40" s="42" t="s">
        <v>64</v>
      </c>
      <c r="B40" s="26" t="s">
        <v>65</v>
      </c>
      <c r="C40" s="60" t="s">
        <v>24</v>
      </c>
      <c r="D40" s="50" t="s">
        <v>16</v>
      </c>
      <c r="E40" s="50" t="s">
        <v>61</v>
      </c>
      <c r="F40" s="50" t="s">
        <v>27</v>
      </c>
      <c r="G40" s="50" t="s">
        <v>17</v>
      </c>
      <c r="H40" s="50" t="s">
        <v>17</v>
      </c>
      <c r="I40" s="50" t="s">
        <v>18</v>
      </c>
      <c r="J40" s="54" t="s">
        <v>54</v>
      </c>
      <c r="K40" s="43" t="n">
        <f aca="false">K41</f>
        <v>0</v>
      </c>
      <c r="L40" s="43" t="n">
        <f aca="false">L41</f>
        <v>0</v>
      </c>
    </row>
    <row r="41" s="56" customFormat="true" ht="49.5" hidden="false" customHeight="true" outlineLevel="0" collapsed="false">
      <c r="A41" s="42"/>
      <c r="B41" s="26" t="s">
        <v>66</v>
      </c>
      <c r="C41" s="60" t="s">
        <v>24</v>
      </c>
      <c r="D41" s="50" t="s">
        <v>16</v>
      </c>
      <c r="E41" s="50" t="s">
        <v>61</v>
      </c>
      <c r="F41" s="50" t="s">
        <v>27</v>
      </c>
      <c r="G41" s="50" t="s">
        <v>21</v>
      </c>
      <c r="H41" s="50" t="s">
        <v>27</v>
      </c>
      <c r="I41" s="50" t="s">
        <v>18</v>
      </c>
      <c r="J41" s="54" t="s">
        <v>67</v>
      </c>
      <c r="K41" s="43" t="n">
        <v>0</v>
      </c>
      <c r="L41" s="43" t="n">
        <v>0</v>
      </c>
    </row>
    <row r="42" s="56" customFormat="true" ht="30.75" hidden="false" customHeight="true" outlineLevel="0" collapsed="false">
      <c r="A42" s="42" t="s">
        <v>68</v>
      </c>
      <c r="B42" s="26" t="s">
        <v>69</v>
      </c>
      <c r="C42" s="60" t="s">
        <v>24</v>
      </c>
      <c r="D42" s="50" t="s">
        <v>16</v>
      </c>
      <c r="E42" s="50" t="s">
        <v>61</v>
      </c>
      <c r="F42" s="50" t="s">
        <v>27</v>
      </c>
      <c r="G42" s="50" t="s">
        <v>17</v>
      </c>
      <c r="H42" s="50" t="s">
        <v>17</v>
      </c>
      <c r="I42" s="50" t="s">
        <v>18</v>
      </c>
      <c r="J42" s="54" t="s">
        <v>47</v>
      </c>
      <c r="K42" s="43" t="n">
        <f aca="false">K44</f>
        <v>0</v>
      </c>
      <c r="L42" s="43" t="n">
        <f aca="false">L44</f>
        <v>0</v>
      </c>
    </row>
    <row r="43" s="56" customFormat="true" ht="56.25" hidden="true" customHeight="true" outlineLevel="0" collapsed="false">
      <c r="A43" s="32"/>
      <c r="B43" s="61" t="s">
        <v>70</v>
      </c>
      <c r="C43" s="60" t="s">
        <v>71</v>
      </c>
      <c r="D43" s="50" t="s">
        <v>16</v>
      </c>
      <c r="E43" s="50" t="s">
        <v>61</v>
      </c>
      <c r="F43" s="50" t="s">
        <v>27</v>
      </c>
      <c r="G43" s="50" t="s">
        <v>16</v>
      </c>
      <c r="H43" s="50" t="s">
        <v>21</v>
      </c>
      <c r="I43" s="50" t="s">
        <v>18</v>
      </c>
      <c r="J43" s="54" t="s">
        <v>72</v>
      </c>
      <c r="K43" s="43"/>
      <c r="L43" s="43"/>
    </row>
    <row r="44" s="56" customFormat="true" ht="48.75" hidden="false" customHeight="true" outlineLevel="0" collapsed="false">
      <c r="A44" s="32"/>
      <c r="B44" s="26" t="s">
        <v>73</v>
      </c>
      <c r="C44" s="60" t="s">
        <v>24</v>
      </c>
      <c r="D44" s="50" t="s">
        <v>16</v>
      </c>
      <c r="E44" s="50" t="s">
        <v>61</v>
      </c>
      <c r="F44" s="50" t="s">
        <v>27</v>
      </c>
      <c r="G44" s="50" t="s">
        <v>21</v>
      </c>
      <c r="H44" s="50" t="s">
        <v>27</v>
      </c>
      <c r="I44" s="50" t="s">
        <v>18</v>
      </c>
      <c r="J44" s="54" t="s">
        <v>72</v>
      </c>
      <c r="K44" s="62" t="n">
        <v>0</v>
      </c>
      <c r="L44" s="62" t="n">
        <v>0</v>
      </c>
    </row>
    <row r="45" s="56" customFormat="true" ht="12.75" hidden="true" customHeight="true" outlineLevel="0" collapsed="false">
      <c r="A45" s="32"/>
      <c r="B45" s="63"/>
      <c r="C45" s="60"/>
      <c r="D45" s="50"/>
      <c r="E45" s="50"/>
      <c r="F45" s="50"/>
      <c r="G45" s="50"/>
      <c r="H45" s="50"/>
      <c r="I45" s="50"/>
      <c r="J45" s="54"/>
      <c r="K45" s="64"/>
    </row>
    <row r="46" s="56" customFormat="true" ht="38.25" hidden="true" customHeight="true" outlineLevel="0" collapsed="false">
      <c r="B46" s="65" t="s">
        <v>74</v>
      </c>
      <c r="C46" s="66"/>
      <c r="D46" s="67"/>
      <c r="E46" s="67"/>
      <c r="F46" s="67"/>
      <c r="G46" s="67"/>
      <c r="H46" s="67"/>
      <c r="I46" s="67"/>
      <c r="J46" s="68"/>
      <c r="K46" s="69" t="n">
        <f aca="false">K18</f>
        <v>5304.8</v>
      </c>
    </row>
    <row r="48" customFormat="false" ht="18.75" hidden="true" customHeight="false" outlineLevel="0" collapsed="false">
      <c r="K48" s="3" t="s">
        <v>1</v>
      </c>
    </row>
    <row r="49" customFormat="false" ht="18.75" hidden="true" customHeight="false" outlineLevel="0" collapsed="false">
      <c r="K49" s="3" t="s">
        <v>3</v>
      </c>
    </row>
    <row r="50" customFormat="false" ht="18.75" hidden="true" customHeight="false" outlineLevel="0" collapsed="false">
      <c r="K50" s="3" t="s">
        <v>4</v>
      </c>
    </row>
  </sheetData>
  <mergeCells count="4">
    <mergeCell ref="G7:L12"/>
    <mergeCell ref="A13:L13"/>
    <mergeCell ref="A14:L14"/>
    <mergeCell ref="C17:J17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2019-11-17T13:02:26Z</cp:lastPrinted>
  <dcterms:modified xsi:type="dcterms:W3CDTF">2020-01-17T11:47:47Z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