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18" sheetId="1" r:id="rId1"/>
  </sheets>
  <definedNames>
    <definedName name="_xlnm.Print_Area" localSheetId="0">'2018'!$A$1:$K$44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3" i="1" l="1"/>
  <c r="K37" i="1"/>
  <c r="K27" i="1"/>
  <c r="K36" i="1" l="1"/>
  <c r="K35" i="1" s="1"/>
  <c r="K34" i="1" s="1"/>
  <c r="K42" i="1"/>
  <c r="K40" i="1"/>
  <c r="K39" i="1" s="1"/>
  <c r="K38" i="1" s="1"/>
  <c r="K25" i="1"/>
  <c r="K22" i="1"/>
  <c r="K19" i="1" s="1"/>
  <c r="K20" i="1"/>
  <c r="K6" i="1"/>
  <c r="M5" i="1"/>
  <c r="L5" i="1"/>
  <c r="L6" i="1" s="1"/>
  <c r="K5" i="1"/>
  <c r="M4" i="1"/>
  <c r="M3" i="1"/>
  <c r="M2" i="1"/>
  <c r="K24" i="1" l="1"/>
  <c r="K32" i="1"/>
  <c r="K31" i="1" s="1"/>
  <c r="K30" i="1" s="1"/>
  <c r="K29" i="1" s="1"/>
  <c r="K18" i="1" s="1"/>
  <c r="K46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<sst xmlns="http://schemas.openxmlformats.org/spreadsheetml/2006/main" count="279" uniqueCount="80">
  <si>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</si>
  <si>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</si>
  <si>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</si>
  <si>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</si>
  <si>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</si>
  <si>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</si>
  <si>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</si>
  <si>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Приложение 4</t>
  </si>
  <si>
    <t>к Решению Совета Лахденпохского муниципального района</t>
  </si>
  <si>
    <t>«Об утверждении отчета об исполнении бюджета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</si>
  <si>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</si>
  <si>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</si>
  <si>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</si>
  <si>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</si>
  <si>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</si>
  <si>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</si>
  <si>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</si>
  <si>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</si>
  <si>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</si>
  <si>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</si>
  <si>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</si>
  <si>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</si>
  <si>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</si>
  <si>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</si>
  <si>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</si>
  <si>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</si>
  <si>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</si>
  <si>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</si>
  <si>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</si>
  <si>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</si>
  <si>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</si>
  <si>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</si>
  <si>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</si>
  <si>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</si>
  <si>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</si>
  <si>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</si>
  <si>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</si>
  <si>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</si>
  <si>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</si>
  <si>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</si>
  <si>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</si>
  <si>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</si>
  <si>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</si>
  <si>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</si>
  <si>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</si>
  <si>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</si>
  <si>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</si>
  <si>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</si>
  <si>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</si>
  <si>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</si>
  <si>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</si>
  <si>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</si>
  <si>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</si>
  <si>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</si>
  <si>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</si>
  <si>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</si>
  <si>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</si>
  <si>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</si>
  <si>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</si>
  <si>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</si>
  <si>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</si>
  <si>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</si>
  <si>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</si>
  <si>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</si>
  <si>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</si>
  <si>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</si>
  <si>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</si>
  <si>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</si>
  <si>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</si>
  <si>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</si>
  <si>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</si>
  <si>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</si>
  <si>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</si>
  <si>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</si>
  <si>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</si>
  <si>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</si>
  <si>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</si>
  <si>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за 2020 год по кодам классификации источников финансирования дефицитов бюджетов</t>
  </si>
  <si>
    <t xml:space="preserve"> Лахденпохского муниципального района за 2020 год»</t>
  </si>
  <si>
    <t>от 05 августа 2021 г. №  71/501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</si>
</sst>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="91" zoomScaleNormal="91" workbookViewId="0">
      <selection activeCell="M17" sqref="M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1.14062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</v>
      </c>
    </row>
    <row r="8" spans="1:13" ht="12.75" customHeight="1" x14ac:dyDescent="0.2">
      <c r="F8" s="10"/>
      <c r="G8" s="10"/>
      <c r="H8" s="10"/>
      <c r="I8" s="10"/>
      <c r="J8" s="10"/>
      <c r="K8" s="9" t="s">
        <v>8</v>
      </c>
    </row>
    <row r="9" spans="1:13" ht="13.5" customHeight="1" x14ac:dyDescent="0.2">
      <c r="F9" s="10"/>
      <c r="G9" s="10"/>
      <c r="H9" s="10"/>
      <c r="I9" s="10"/>
      <c r="J9" s="10"/>
      <c r="K9" s="9" t="s">
        <v>9</v>
      </c>
    </row>
    <row r="10" spans="1:13" ht="13.5" customHeight="1" x14ac:dyDescent="0.2">
      <c r="F10" s="10"/>
      <c r="G10" s="10"/>
      <c r="H10" s="10"/>
      <c r="I10" s="10"/>
      <c r="J10" s="10"/>
      <c r="K10" s="9" t="s">
        <v>78</v>
      </c>
    </row>
    <row r="11" spans="1:13" ht="13.5" customHeight="1" x14ac:dyDescent="0.2">
      <c r="F11" s="10"/>
      <c r="G11" s="10"/>
      <c r="H11" s="10"/>
      <c r="I11" s="10"/>
      <c r="J11" s="10"/>
      <c r="K11" s="9" t="s">
        <v>79</v>
      </c>
    </row>
    <row r="12" spans="1:13" ht="13.5" customHeight="1" x14ac:dyDescent="0.2">
      <c r="D12" s="11"/>
      <c r="E12" s="83"/>
      <c r="F12" s="83"/>
      <c r="G12" s="83"/>
      <c r="H12" s="83"/>
      <c r="I12" s="83"/>
      <c r="J12" s="83"/>
      <c r="K12" s="83"/>
    </row>
    <row r="13" spans="1:13" ht="13.5" customHeight="1" x14ac:dyDescent="0.2">
      <c r="D13" s="12"/>
      <c r="F13" s="10"/>
      <c r="G13" s="10"/>
      <c r="H13" s="10"/>
      <c r="I13" s="10"/>
      <c r="J13" s="10"/>
      <c r="K13" s="1"/>
    </row>
    <row r="14" spans="1:13" ht="17.45" customHeight="1" x14ac:dyDescent="0.2">
      <c r="A14" s="84" t="s">
        <v>10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pans="1:13" ht="33" customHeight="1" x14ac:dyDescent="0.2">
      <c r="A15" s="84" t="s">
        <v>77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6.5" customHeight="1" x14ac:dyDescent="0.2">
      <c r="J16" s="11"/>
      <c r="K16" s="13" t="s">
        <v>11</v>
      </c>
    </row>
    <row r="17" spans="1:13" s="17" customFormat="1" ht="54" customHeight="1" x14ac:dyDescent="0.2">
      <c r="A17" s="14" t="s">
        <v>12</v>
      </c>
      <c r="B17" s="15" t="s">
        <v>13</v>
      </c>
      <c r="C17" s="85" t="s">
        <v>14</v>
      </c>
      <c r="D17" s="85"/>
      <c r="E17" s="85"/>
      <c r="F17" s="85"/>
      <c r="G17" s="85"/>
      <c r="H17" s="85"/>
      <c r="I17" s="85"/>
      <c r="J17" s="85"/>
      <c r="K17" s="16" t="s">
        <v>15</v>
      </c>
    </row>
    <row r="18" spans="1:13" s="17" customFormat="1" ht="28.5" customHeight="1" x14ac:dyDescent="0.2">
      <c r="A18" s="18"/>
      <c r="B18" s="19" t="s">
        <v>16</v>
      </c>
      <c r="C18" s="20" t="s">
        <v>17</v>
      </c>
      <c r="D18" s="20" t="s">
        <v>18</v>
      </c>
      <c r="E18" s="20" t="s">
        <v>19</v>
      </c>
      <c r="F18" s="20" t="s">
        <v>19</v>
      </c>
      <c r="G18" s="20" t="s">
        <v>19</v>
      </c>
      <c r="H18" s="20" t="s">
        <v>19</v>
      </c>
      <c r="I18" s="20" t="s">
        <v>20</v>
      </c>
      <c r="J18" s="20" t="s">
        <v>17</v>
      </c>
      <c r="K18" s="21">
        <f>K19+K24+K29+K38</f>
        <v>-1455.5882700000457</v>
      </c>
    </row>
    <row r="19" spans="1:13" s="26" customFormat="1" ht="28.5" customHeight="1" x14ac:dyDescent="0.2">
      <c r="A19" s="22" t="s">
        <v>21</v>
      </c>
      <c r="B19" s="23" t="s">
        <v>22</v>
      </c>
      <c r="C19" s="24" t="s">
        <v>17</v>
      </c>
      <c r="D19" s="24" t="s">
        <v>18</v>
      </c>
      <c r="E19" s="24" t="s">
        <v>23</v>
      </c>
      <c r="F19" s="24" t="s">
        <v>19</v>
      </c>
      <c r="G19" s="24" t="s">
        <v>19</v>
      </c>
      <c r="H19" s="24" t="s">
        <v>19</v>
      </c>
      <c r="I19" s="24" t="s">
        <v>20</v>
      </c>
      <c r="J19" s="24" t="s">
        <v>17</v>
      </c>
      <c r="K19" s="25">
        <f>K20-K22</f>
        <v>8577.7799999999988</v>
      </c>
    </row>
    <row r="20" spans="1:13" s="31" customFormat="1" ht="29.25" customHeight="1" x14ac:dyDescent="0.2">
      <c r="A20" s="27" t="s">
        <v>24</v>
      </c>
      <c r="B20" s="28" t="s">
        <v>25</v>
      </c>
      <c r="C20" s="29" t="s">
        <v>26</v>
      </c>
      <c r="D20" s="29" t="s">
        <v>18</v>
      </c>
      <c r="E20" s="29" t="s">
        <v>23</v>
      </c>
      <c r="F20" s="29" t="s">
        <v>19</v>
      </c>
      <c r="G20" s="29" t="s">
        <v>19</v>
      </c>
      <c r="H20" s="29" t="s">
        <v>19</v>
      </c>
      <c r="I20" s="29" t="s">
        <v>20</v>
      </c>
      <c r="J20" s="29" t="s">
        <v>27</v>
      </c>
      <c r="K20" s="30">
        <f>SUM(K21)</f>
        <v>30500</v>
      </c>
    </row>
    <row r="21" spans="1:13" s="33" customFormat="1" ht="30.75" customHeight="1" x14ac:dyDescent="0.2">
      <c r="A21" s="27"/>
      <c r="B21" s="28" t="s">
        <v>28</v>
      </c>
      <c r="C21" s="32" t="s">
        <v>26</v>
      </c>
      <c r="D21" s="29" t="s">
        <v>18</v>
      </c>
      <c r="E21" s="29" t="s">
        <v>23</v>
      </c>
      <c r="F21" s="29" t="s">
        <v>19</v>
      </c>
      <c r="G21" s="29" t="s">
        <v>19</v>
      </c>
      <c r="H21" s="29" t="s">
        <v>29</v>
      </c>
      <c r="I21" s="29" t="s">
        <v>20</v>
      </c>
      <c r="J21" s="29" t="s">
        <v>30</v>
      </c>
      <c r="K21" s="30">
        <v>30500</v>
      </c>
    </row>
    <row r="22" spans="1:13" s="33" customFormat="1" ht="32.25" customHeight="1" x14ac:dyDescent="0.2">
      <c r="A22" s="27" t="s">
        <v>31</v>
      </c>
      <c r="B22" s="28" t="s">
        <v>32</v>
      </c>
      <c r="C22" s="32" t="s">
        <v>26</v>
      </c>
      <c r="D22" s="29" t="s">
        <v>18</v>
      </c>
      <c r="E22" s="29" t="s">
        <v>23</v>
      </c>
      <c r="F22" s="29" t="s">
        <v>19</v>
      </c>
      <c r="G22" s="29" t="s">
        <v>19</v>
      </c>
      <c r="H22" s="29" t="s">
        <v>19</v>
      </c>
      <c r="I22" s="29" t="s">
        <v>20</v>
      </c>
      <c r="J22" s="29" t="s">
        <v>33</v>
      </c>
      <c r="K22" s="30">
        <f>SUM(K23)</f>
        <v>21922.22</v>
      </c>
    </row>
    <row r="23" spans="1:13" s="33" customFormat="1" ht="45" customHeight="1" x14ac:dyDescent="0.2">
      <c r="A23" s="34"/>
      <c r="B23" s="28" t="s">
        <v>34</v>
      </c>
      <c r="C23" s="32" t="s">
        <v>26</v>
      </c>
      <c r="D23" s="29" t="s">
        <v>18</v>
      </c>
      <c r="E23" s="29" t="s">
        <v>23</v>
      </c>
      <c r="F23" s="29" t="s">
        <v>19</v>
      </c>
      <c r="G23" s="29" t="s">
        <v>19</v>
      </c>
      <c r="H23" s="29" t="s">
        <v>29</v>
      </c>
      <c r="I23" s="29" t="s">
        <v>20</v>
      </c>
      <c r="J23" s="29" t="s">
        <v>35</v>
      </c>
      <c r="K23" s="35">
        <v>21922.22</v>
      </c>
    </row>
    <row r="24" spans="1:13" s="40" customFormat="1" ht="29.25" customHeight="1" x14ac:dyDescent="0.2">
      <c r="A24" s="36" t="s">
        <v>36</v>
      </c>
      <c r="B24" s="23" t="s">
        <v>37</v>
      </c>
      <c r="C24" s="37" t="s">
        <v>17</v>
      </c>
      <c r="D24" s="37" t="s">
        <v>18</v>
      </c>
      <c r="E24" s="37" t="s">
        <v>38</v>
      </c>
      <c r="F24" s="37" t="s">
        <v>19</v>
      </c>
      <c r="G24" s="37" t="s">
        <v>19</v>
      </c>
      <c r="H24" s="37" t="s">
        <v>19</v>
      </c>
      <c r="I24" s="37" t="s">
        <v>20</v>
      </c>
      <c r="J24" s="38" t="s">
        <v>17</v>
      </c>
      <c r="K24" s="39">
        <f>K25-K27</f>
        <v>-8583.24</v>
      </c>
    </row>
    <row r="25" spans="1:13" s="33" customFormat="1" ht="45" x14ac:dyDescent="0.2">
      <c r="A25" s="41" t="s">
        <v>39</v>
      </c>
      <c r="B25" s="28" t="s">
        <v>40</v>
      </c>
      <c r="C25" s="32" t="s">
        <v>26</v>
      </c>
      <c r="D25" s="29" t="s">
        <v>18</v>
      </c>
      <c r="E25" s="29" t="s">
        <v>38</v>
      </c>
      <c r="F25" s="29" t="s">
        <v>18</v>
      </c>
      <c r="G25" s="29" t="s">
        <v>19</v>
      </c>
      <c r="H25" s="29" t="s">
        <v>19</v>
      </c>
      <c r="I25" s="29" t="s">
        <v>20</v>
      </c>
      <c r="J25" s="42" t="s">
        <v>27</v>
      </c>
      <c r="K25" s="43">
        <f>SUM(K26)</f>
        <v>0</v>
      </c>
    </row>
    <row r="26" spans="1:13" s="33" customFormat="1" ht="45.75" customHeight="1" x14ac:dyDescent="0.2">
      <c r="A26" s="41"/>
      <c r="B26" s="28" t="s">
        <v>41</v>
      </c>
      <c r="C26" s="32" t="s">
        <v>26</v>
      </c>
      <c r="D26" s="29" t="s">
        <v>18</v>
      </c>
      <c r="E26" s="29" t="s">
        <v>38</v>
      </c>
      <c r="F26" s="29" t="s">
        <v>18</v>
      </c>
      <c r="G26" s="29" t="s">
        <v>19</v>
      </c>
      <c r="H26" s="29" t="s">
        <v>29</v>
      </c>
      <c r="I26" s="29" t="s">
        <v>20</v>
      </c>
      <c r="J26" s="42" t="s">
        <v>30</v>
      </c>
      <c r="K26" s="43">
        <v>0</v>
      </c>
      <c r="M26" s="44"/>
    </row>
    <row r="27" spans="1:13" s="33" customFormat="1" ht="44.25" customHeight="1" x14ac:dyDescent="0.2">
      <c r="A27" s="45" t="s">
        <v>42</v>
      </c>
      <c r="B27" s="28" t="s">
        <v>43</v>
      </c>
      <c r="C27" s="32" t="s">
        <v>26</v>
      </c>
      <c r="D27" s="29" t="s">
        <v>18</v>
      </c>
      <c r="E27" s="29" t="s">
        <v>38</v>
      </c>
      <c r="F27" s="29" t="s">
        <v>18</v>
      </c>
      <c r="G27" s="29" t="s">
        <v>19</v>
      </c>
      <c r="H27" s="29" t="s">
        <v>19</v>
      </c>
      <c r="I27" s="29" t="s">
        <v>20</v>
      </c>
      <c r="J27" s="42" t="s">
        <v>33</v>
      </c>
      <c r="K27" s="43">
        <f>SUM(K28)</f>
        <v>8583.24</v>
      </c>
    </row>
    <row r="28" spans="1:13" s="33" customFormat="1" ht="45.75" customHeight="1" x14ac:dyDescent="0.2">
      <c r="A28" s="34"/>
      <c r="B28" s="28" t="s">
        <v>44</v>
      </c>
      <c r="C28" s="32" t="s">
        <v>26</v>
      </c>
      <c r="D28" s="29" t="s">
        <v>18</v>
      </c>
      <c r="E28" s="29" t="s">
        <v>38</v>
      </c>
      <c r="F28" s="29" t="s">
        <v>18</v>
      </c>
      <c r="G28" s="29" t="s">
        <v>19</v>
      </c>
      <c r="H28" s="29" t="s">
        <v>29</v>
      </c>
      <c r="I28" s="29" t="s">
        <v>20</v>
      </c>
      <c r="J28" s="42" t="s">
        <v>35</v>
      </c>
      <c r="K28" s="46">
        <v>8583.24</v>
      </c>
    </row>
    <row r="29" spans="1:13" s="51" customFormat="1" ht="28.5" x14ac:dyDescent="0.2">
      <c r="A29" s="47" t="s">
        <v>45</v>
      </c>
      <c r="B29" s="23" t="s">
        <v>46</v>
      </c>
      <c r="C29" s="48" t="s">
        <v>17</v>
      </c>
      <c r="D29" s="49" t="s">
        <v>18</v>
      </c>
      <c r="E29" s="49" t="s">
        <v>29</v>
      </c>
      <c r="F29" s="49" t="s">
        <v>19</v>
      </c>
      <c r="G29" s="49" t="s">
        <v>19</v>
      </c>
      <c r="H29" s="49" t="s">
        <v>19</v>
      </c>
      <c r="I29" s="49" t="s">
        <v>20</v>
      </c>
      <c r="J29" s="50" t="s">
        <v>17</v>
      </c>
      <c r="K29" s="39">
        <f>-K30+K34</f>
        <v>-5167.1282700000447</v>
      </c>
    </row>
    <row r="30" spans="1:13" s="56" customFormat="1" ht="18" customHeight="1" x14ac:dyDescent="0.2">
      <c r="A30" s="52" t="s">
        <v>47</v>
      </c>
      <c r="B30" s="28" t="s">
        <v>48</v>
      </c>
      <c r="C30" s="53" t="s">
        <v>17</v>
      </c>
      <c r="D30" s="54" t="s">
        <v>18</v>
      </c>
      <c r="E30" s="54" t="s">
        <v>29</v>
      </c>
      <c r="F30" s="54" t="s">
        <v>19</v>
      </c>
      <c r="G30" s="54" t="s">
        <v>19</v>
      </c>
      <c r="H30" s="54" t="s">
        <v>19</v>
      </c>
      <c r="I30" s="54" t="s">
        <v>20</v>
      </c>
      <c r="J30" s="55" t="s">
        <v>49</v>
      </c>
      <c r="K30" s="46">
        <f>K31</f>
        <v>513905.74839999998</v>
      </c>
    </row>
    <row r="31" spans="1:13" s="56" customFormat="1" ht="18" customHeight="1" x14ac:dyDescent="0.2">
      <c r="A31" s="45"/>
      <c r="B31" s="28" t="s">
        <v>50</v>
      </c>
      <c r="C31" s="53" t="s">
        <v>17</v>
      </c>
      <c r="D31" s="54" t="s">
        <v>18</v>
      </c>
      <c r="E31" s="54" t="s">
        <v>29</v>
      </c>
      <c r="F31" s="54" t="s">
        <v>23</v>
      </c>
      <c r="G31" s="54" t="s">
        <v>19</v>
      </c>
      <c r="H31" s="54" t="s">
        <v>19</v>
      </c>
      <c r="I31" s="54" t="s">
        <v>20</v>
      </c>
      <c r="J31" s="55" t="s">
        <v>49</v>
      </c>
      <c r="K31" s="46">
        <f>K32</f>
        <v>513905.74839999998</v>
      </c>
    </row>
    <row r="32" spans="1:13" s="56" customFormat="1" ht="19.5" customHeight="1" x14ac:dyDescent="0.2">
      <c r="A32" s="45"/>
      <c r="B32" s="28" t="s">
        <v>51</v>
      </c>
      <c r="C32" s="53" t="s">
        <v>17</v>
      </c>
      <c r="D32" s="54" t="s">
        <v>18</v>
      </c>
      <c r="E32" s="54" t="s">
        <v>29</v>
      </c>
      <c r="F32" s="54" t="s">
        <v>23</v>
      </c>
      <c r="G32" s="54" t="s">
        <v>18</v>
      </c>
      <c r="H32" s="54" t="s">
        <v>19</v>
      </c>
      <c r="I32" s="54" t="s">
        <v>20</v>
      </c>
      <c r="J32" s="55" t="s">
        <v>52</v>
      </c>
      <c r="K32" s="46">
        <f>K33</f>
        <v>513905.74839999998</v>
      </c>
    </row>
    <row r="33" spans="1:13" s="60" customFormat="1" ht="30" x14ac:dyDescent="0.2">
      <c r="A33" s="45"/>
      <c r="B33" s="28" t="s">
        <v>53</v>
      </c>
      <c r="C33" s="53" t="s">
        <v>17</v>
      </c>
      <c r="D33" s="53" t="s">
        <v>18</v>
      </c>
      <c r="E33" s="53" t="s">
        <v>29</v>
      </c>
      <c r="F33" s="53" t="s">
        <v>23</v>
      </c>
      <c r="G33" s="53" t="s">
        <v>18</v>
      </c>
      <c r="H33" s="53" t="s">
        <v>29</v>
      </c>
      <c r="I33" s="53" t="s">
        <v>20</v>
      </c>
      <c r="J33" s="57" t="s">
        <v>52</v>
      </c>
      <c r="K33" s="58">
        <f>479688.7484+K26+K41+K21</f>
        <v>513905.74839999998</v>
      </c>
      <c r="L33" s="59"/>
      <c r="M33" s="59"/>
    </row>
    <row r="34" spans="1:13" s="56" customFormat="1" ht="16.5" customHeight="1" x14ac:dyDescent="0.2">
      <c r="A34" s="52" t="s">
        <v>54</v>
      </c>
      <c r="B34" s="28" t="s">
        <v>55</v>
      </c>
      <c r="C34" s="53" t="s">
        <v>17</v>
      </c>
      <c r="D34" s="54" t="s">
        <v>18</v>
      </c>
      <c r="E34" s="54" t="s">
        <v>29</v>
      </c>
      <c r="F34" s="54" t="s">
        <v>19</v>
      </c>
      <c r="G34" s="54" t="s">
        <v>19</v>
      </c>
      <c r="H34" s="54" t="s">
        <v>19</v>
      </c>
      <c r="I34" s="54" t="s">
        <v>20</v>
      </c>
      <c r="J34" s="55" t="s">
        <v>56</v>
      </c>
      <c r="K34" s="58">
        <f>SUM(K35)</f>
        <v>508738.62012999994</v>
      </c>
    </row>
    <row r="35" spans="1:13" s="56" customFormat="1" ht="16.5" customHeight="1" x14ac:dyDescent="0.2">
      <c r="A35" s="61"/>
      <c r="B35" s="28" t="s">
        <v>57</v>
      </c>
      <c r="C35" s="53" t="s">
        <v>17</v>
      </c>
      <c r="D35" s="54" t="s">
        <v>18</v>
      </c>
      <c r="E35" s="54" t="s">
        <v>29</v>
      </c>
      <c r="F35" s="54" t="s">
        <v>23</v>
      </c>
      <c r="G35" s="54" t="s">
        <v>19</v>
      </c>
      <c r="H35" s="54" t="s">
        <v>19</v>
      </c>
      <c r="I35" s="54" t="s">
        <v>20</v>
      </c>
      <c r="J35" s="55" t="s">
        <v>56</v>
      </c>
      <c r="K35" s="58">
        <f>SUM(K36)</f>
        <v>508738.62012999994</v>
      </c>
    </row>
    <row r="36" spans="1:13" s="56" customFormat="1" ht="15.75" customHeight="1" x14ac:dyDescent="0.2">
      <c r="A36" s="61"/>
      <c r="B36" s="28" t="s">
        <v>58</v>
      </c>
      <c r="C36" s="53" t="s">
        <v>17</v>
      </c>
      <c r="D36" s="54" t="s">
        <v>18</v>
      </c>
      <c r="E36" s="54" t="s">
        <v>29</v>
      </c>
      <c r="F36" s="54" t="s">
        <v>23</v>
      </c>
      <c r="G36" s="54" t="s">
        <v>18</v>
      </c>
      <c r="H36" s="54" t="s">
        <v>19</v>
      </c>
      <c r="I36" s="54" t="s">
        <v>20</v>
      </c>
      <c r="J36" s="55" t="s">
        <v>59</v>
      </c>
      <c r="K36" s="58">
        <f>SUM(K37)</f>
        <v>508738.62012999994</v>
      </c>
    </row>
    <row r="37" spans="1:13" s="60" customFormat="1" ht="30.75" customHeight="1" x14ac:dyDescent="0.2">
      <c r="A37" s="34"/>
      <c r="B37" s="28" t="s">
        <v>60</v>
      </c>
      <c r="C37" s="53" t="s">
        <v>17</v>
      </c>
      <c r="D37" s="53" t="s">
        <v>18</v>
      </c>
      <c r="E37" s="53" t="s">
        <v>29</v>
      </c>
      <c r="F37" s="53" t="s">
        <v>23</v>
      </c>
      <c r="G37" s="53" t="s">
        <v>18</v>
      </c>
      <c r="H37" s="53" t="s">
        <v>29</v>
      </c>
      <c r="I37" s="53" t="s">
        <v>20</v>
      </c>
      <c r="J37" s="57" t="s">
        <v>59</v>
      </c>
      <c r="K37" s="58">
        <f>478233.16013+K44+K28+K23</f>
        <v>508738.62012999994</v>
      </c>
      <c r="L37" s="59"/>
      <c r="M37" s="59"/>
    </row>
    <row r="38" spans="1:13" s="63" customFormat="1" ht="30.75" customHeight="1" x14ac:dyDescent="0.2">
      <c r="A38" s="47" t="s">
        <v>61</v>
      </c>
      <c r="B38" s="23" t="s">
        <v>62</v>
      </c>
      <c r="C38" s="48" t="s">
        <v>17</v>
      </c>
      <c r="D38" s="48" t="s">
        <v>18</v>
      </c>
      <c r="E38" s="48" t="s">
        <v>63</v>
      </c>
      <c r="F38" s="48" t="s">
        <v>19</v>
      </c>
      <c r="G38" s="48" t="s">
        <v>19</v>
      </c>
      <c r="H38" s="48" t="s">
        <v>19</v>
      </c>
      <c r="I38" s="48" t="s">
        <v>20</v>
      </c>
      <c r="J38" s="62" t="s">
        <v>17</v>
      </c>
      <c r="K38" s="39">
        <f>K39</f>
        <v>3717</v>
      </c>
    </row>
    <row r="39" spans="1:13" s="60" customFormat="1" ht="30.75" customHeight="1" x14ac:dyDescent="0.2">
      <c r="A39" s="45" t="s">
        <v>64</v>
      </c>
      <c r="B39" s="28" t="s">
        <v>65</v>
      </c>
      <c r="C39" s="53" t="s">
        <v>26</v>
      </c>
      <c r="D39" s="53" t="s">
        <v>18</v>
      </c>
      <c r="E39" s="53" t="s">
        <v>63</v>
      </c>
      <c r="F39" s="53" t="s">
        <v>29</v>
      </c>
      <c r="G39" s="53" t="s">
        <v>19</v>
      </c>
      <c r="H39" s="53" t="s">
        <v>19</v>
      </c>
      <c r="I39" s="53" t="s">
        <v>20</v>
      </c>
      <c r="J39" s="57" t="s">
        <v>17</v>
      </c>
      <c r="K39" s="46">
        <f>-K42+K40</f>
        <v>3717</v>
      </c>
    </row>
    <row r="40" spans="1:13" s="60" customFormat="1" ht="31.5" customHeight="1" x14ac:dyDescent="0.2">
      <c r="A40" s="45" t="s">
        <v>66</v>
      </c>
      <c r="B40" s="28" t="s">
        <v>67</v>
      </c>
      <c r="C40" s="64" t="s">
        <v>26</v>
      </c>
      <c r="D40" s="53" t="s">
        <v>18</v>
      </c>
      <c r="E40" s="53" t="s">
        <v>63</v>
      </c>
      <c r="F40" s="53" t="s">
        <v>29</v>
      </c>
      <c r="G40" s="53" t="s">
        <v>19</v>
      </c>
      <c r="H40" s="53" t="s">
        <v>19</v>
      </c>
      <c r="I40" s="53" t="s">
        <v>20</v>
      </c>
      <c r="J40" s="57" t="s">
        <v>56</v>
      </c>
      <c r="K40" s="46">
        <f>K41</f>
        <v>3717</v>
      </c>
    </row>
    <row r="41" spans="1:13" s="60" customFormat="1" ht="49.5" customHeight="1" x14ac:dyDescent="0.2">
      <c r="A41" s="45"/>
      <c r="B41" s="28" t="s">
        <v>68</v>
      </c>
      <c r="C41" s="64" t="s">
        <v>26</v>
      </c>
      <c r="D41" s="53" t="s">
        <v>18</v>
      </c>
      <c r="E41" s="53" t="s">
        <v>63</v>
      </c>
      <c r="F41" s="53" t="s">
        <v>29</v>
      </c>
      <c r="G41" s="53" t="s">
        <v>23</v>
      </c>
      <c r="H41" s="53" t="s">
        <v>29</v>
      </c>
      <c r="I41" s="53" t="s">
        <v>20</v>
      </c>
      <c r="J41" s="57" t="s">
        <v>69</v>
      </c>
      <c r="K41" s="46">
        <v>3717</v>
      </c>
    </row>
    <row r="42" spans="1:13" s="60" customFormat="1" ht="30.75" customHeight="1" x14ac:dyDescent="0.2">
      <c r="A42" s="45" t="s">
        <v>70</v>
      </c>
      <c r="B42" s="28" t="s">
        <v>71</v>
      </c>
      <c r="C42" s="64" t="s">
        <v>26</v>
      </c>
      <c r="D42" s="53" t="s">
        <v>18</v>
      </c>
      <c r="E42" s="53" t="s">
        <v>63</v>
      </c>
      <c r="F42" s="53" t="s">
        <v>29</v>
      </c>
      <c r="G42" s="53" t="s">
        <v>19</v>
      </c>
      <c r="H42" s="53" t="s">
        <v>19</v>
      </c>
      <c r="I42" s="53" t="s">
        <v>20</v>
      </c>
      <c r="J42" s="57" t="s">
        <v>49</v>
      </c>
      <c r="K42" s="46">
        <f>K44</f>
        <v>0</v>
      </c>
    </row>
    <row r="43" spans="1:13" s="60" customFormat="1" ht="56.25" hidden="1" customHeight="1" x14ac:dyDescent="0.2">
      <c r="A43" s="34"/>
      <c r="B43" s="65" t="s">
        <v>72</v>
      </c>
      <c r="C43" s="64" t="s">
        <v>73</v>
      </c>
      <c r="D43" s="53" t="s">
        <v>18</v>
      </c>
      <c r="E43" s="53" t="s">
        <v>63</v>
      </c>
      <c r="F43" s="53" t="s">
        <v>29</v>
      </c>
      <c r="G43" s="53" t="s">
        <v>18</v>
      </c>
      <c r="H43" s="53" t="s">
        <v>23</v>
      </c>
      <c r="I43" s="53" t="s">
        <v>20</v>
      </c>
      <c r="J43" s="57" t="s">
        <v>74</v>
      </c>
      <c r="K43" s="46"/>
    </row>
    <row r="44" spans="1:13" s="60" customFormat="1" ht="48.75" customHeight="1" x14ac:dyDescent="0.2">
      <c r="A44" s="66"/>
      <c r="B44" s="67" t="s">
        <v>75</v>
      </c>
      <c r="C44" s="68" t="s">
        <v>26</v>
      </c>
      <c r="D44" s="69" t="s">
        <v>18</v>
      </c>
      <c r="E44" s="69" t="s">
        <v>63</v>
      </c>
      <c r="F44" s="69" t="s">
        <v>29</v>
      </c>
      <c r="G44" s="69" t="s">
        <v>23</v>
      </c>
      <c r="H44" s="69" t="s">
        <v>29</v>
      </c>
      <c r="I44" s="69" t="s">
        <v>20</v>
      </c>
      <c r="J44" s="70" t="s">
        <v>74</v>
      </c>
      <c r="K44" s="71">
        <v>0</v>
      </c>
    </row>
    <row r="45" spans="1:13" s="60" customFormat="1" ht="12.75" hidden="1" customHeight="1" x14ac:dyDescent="0.2">
      <c r="A45" s="72"/>
      <c r="B45" s="73"/>
      <c r="C45" s="74"/>
      <c r="D45" s="75"/>
      <c r="E45" s="75"/>
      <c r="F45" s="75"/>
      <c r="G45" s="75"/>
      <c r="H45" s="75"/>
      <c r="I45" s="75"/>
      <c r="J45" s="76"/>
      <c r="K45" s="77"/>
    </row>
    <row r="46" spans="1:13" s="60" customFormat="1" ht="38.25" hidden="1" customHeight="1" x14ac:dyDescent="0.2">
      <c r="B46" s="78" t="s">
        <v>76</v>
      </c>
      <c r="C46" s="79"/>
      <c r="D46" s="80"/>
      <c r="E46" s="80"/>
      <c r="F46" s="80"/>
      <c r="G46" s="80"/>
      <c r="H46" s="80"/>
      <c r="I46" s="80"/>
      <c r="J46" s="81"/>
      <c r="K46" s="82">
        <f>K18</f>
        <v>-1455.5882700000457</v>
      </c>
    </row>
    <row r="48" spans="1:13" hidden="1" x14ac:dyDescent="0.2">
      <c r="K48" s="3" t="s">
        <v>3</v>
      </c>
      <c r="L48" s="3">
        <v>274223.90000000002</v>
      </c>
    </row>
    <row r="49" spans="11:12" hidden="1" x14ac:dyDescent="0.2">
      <c r="K49" s="3" t="s">
        <v>5</v>
      </c>
      <c r="L49" s="1">
        <v>285059.5</v>
      </c>
    </row>
    <row r="50" spans="11:12" hidden="1" x14ac:dyDescent="0.2">
      <c r="K50" s="3" t="s">
        <v>6</v>
      </c>
      <c r="L50" s="1">
        <v>10835.6</v>
      </c>
    </row>
  </sheetData>
  <mergeCells count="4">
    <mergeCell ref="E12:K12"/>
    <mergeCell ref="A14:K14"/>
    <mergeCell ref="A15:K15"/>
    <mergeCell ref="C17:J17"/>
  </mergeCells>
  <pageMargins left="0.98425196850393704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Пользователь</cp:lastModifiedBy>
  <cp:revision>19</cp:revision>
  <cp:lastPrinted>2020-04-08T07:57:45Z</cp:lastPrinted>
  <dcterms:created xsi:type="dcterms:W3CDTF">1996-10-08T23:32:33Z</dcterms:created>
  <dcterms:modified xsi:type="dcterms:W3CDTF">2021-08-13T10:47:29Z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