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" sheetId="1" state="visible" r:id="rId2"/>
  </sheets>
  <definedNames>
    <definedName function="false" hidden="false" localSheetId="0" name="_xlnm.Print_Area" vbProcedure="false">'2018'!$A$1:$K$44</definedName>
    <definedName function="false" hidden="false" localSheetId="0" name="_xlnm.Print_Area" vbProcedure="false">'2018'!$A$1:$K$44</definedName>
    <definedName function="false" hidden="false" localSheetId="0" name="_xlnm.Print_Area_0" vbProcedure="false">'2018'!$A$1:$K$44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<sst xmlns="http://schemas.openxmlformats.org/spreadsheetml/2006/main" count="279" uniqueCount="80">
  <si>
    <t xml:space="preserve">2010 год</t>
  </si>
  <si>
    <t xml:space="preserve">2009 год</t>
  </si>
  <si>
    <t xml:space="preserve">откл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</si>
  <si>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</si>
  <si>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</si>
  <si>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</si>
  <si>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</si>
  <si>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14</t>
  </si>
  <si>
    <t xml:space="preserve">к решению Совета Лахденпохского муниципального</t>
  </si>
  <si>
    <t xml:space="preserve">района "О бюджете Лахденпохского муниципального</t>
  </si>
  <si>
    <t xml:space="preserve">района на 2018 год и плановый период 2019 и 2020 годов"</t>
  </si>
  <si>
    <t xml:space="preserve">от 21.12.2017 года  № 35/282-6</t>
  </si>
  <si>
    <t xml:space="preserve">Источники финансирования дефицита бюджета  </t>
  </si>
  <si>
    <t xml:space="preserve">Лахденпохского муниципального района на 2018 год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</si>
  <si>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</si>
  <si>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</si>
  <si>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</si>
  <si>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</si>
  <si>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</si>
  <si>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</si>
  <si>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</si>
  <si>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</si>
  <si>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</si>
  <si>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</si>
  <si>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</si>
  <si>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</si>
  <si>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</si>
  <si>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</si>
  <si>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</si>
  <si>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</si>
  <si>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</si>
  <si>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</si>
  <si>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</si>
  <si>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</si>
  <si>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</si>
  <si>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</si>
  <si>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</si>
  <si>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</si>
  <si>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</si>
  <si>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</si>
  <si>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</si>
  <si>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</si>
  <si>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</si>
  <si>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</si>
  <si>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</si>
  <si>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</si>
  <si>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</si>
  <si>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</si>
  <si>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</si>
  <si>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</si>
  <si>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</si>
  <si>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</si>
  <si>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</si>
  <si>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</si>
  <si>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</si>
  <si>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</si>
  <si>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</si>
  <si>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</si>
  <si>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</si>
  <si>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</si>
  <si>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</si>
  <si>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</si>
  <si>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</si>
  <si>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прочих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</si>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</sst>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4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 val="true"/>
      <sz val="14"/>
      <name val="Times New Roman CYR"/>
      <family val="0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5" fontId="1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5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7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8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7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8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1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22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2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8"/>
    <col collapsed="false" customWidth="true" hidden="false" outlineLevel="0" max="7" min="7" style="2" width="4.43"/>
    <col collapsed="false" customWidth="true" hidden="false" outlineLevel="0" max="8" min="8" style="2" width="3.98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1.14"/>
    <col collapsed="false" customWidth="true" hidden="false" outlineLevel="0" max="12" min="12" style="1" width="18"/>
    <col collapsed="false" customWidth="true" hidden="false" outlineLevel="0" max="13" min="13" style="1" width="16"/>
    <col collapsed="false" customWidth="true" hidden="false" outlineLevel="0" max="1025" min="14" style="1" width="9.13"/>
  </cols>
  <sheetData>
    <row r="1" customFormat="false" ht="18.75" hidden="true" customHeight="false" outlineLevel="0" collapsed="false">
      <c r="K1" s="4" t="s">
        <v>0</v>
      </c>
      <c r="L1" s="5" t="s">
        <v>1</v>
      </c>
      <c r="M1" s="5" t="s">
        <v>2</v>
      </c>
    </row>
    <row r="2" customFormat="false" ht="18.75" hidden="true" customHeight="false" outlineLevel="0" collapsed="false">
      <c r="B2" s="6" t="s">
        <v>3</v>
      </c>
      <c r="K2" s="3" t="n">
        <v>209092</v>
      </c>
      <c r="L2" s="7" t="n">
        <v>294128</v>
      </c>
      <c r="M2" s="7" t="n">
        <f aca="false">K2-L2</f>
        <v>-85036</v>
      </c>
    </row>
    <row r="3" customFormat="false" ht="18.75" hidden="true" customHeight="false" outlineLevel="0" collapsed="false">
      <c r="B3" s="1" t="s">
        <v>4</v>
      </c>
      <c r="K3" s="3" t="n">
        <v>146638</v>
      </c>
      <c r="L3" s="7" t="n">
        <v>175046</v>
      </c>
      <c r="M3" s="7" t="n">
        <f aca="false">K3-L3</f>
        <v>-28408</v>
      </c>
    </row>
    <row r="4" customFormat="false" ht="18.75" hidden="true" customHeight="false" outlineLevel="0" collapsed="false">
      <c r="B4" s="6" t="s">
        <v>5</v>
      </c>
      <c r="L4" s="7" t="n">
        <v>298505</v>
      </c>
      <c r="M4" s="7" t="n">
        <f aca="false">K4-L4</f>
        <v>-298505</v>
      </c>
    </row>
    <row r="5" customFormat="false" ht="18.75" hidden="true" customHeight="false" outlineLevel="0" collapsed="false">
      <c r="B5" s="6" t="s">
        <v>6</v>
      </c>
      <c r="K5" s="3" t="n">
        <f aca="false">K2-K4</f>
        <v>209092</v>
      </c>
      <c r="L5" s="3" t="n">
        <f aca="false">L2-L4</f>
        <v>-4377</v>
      </c>
      <c r="M5" s="7" t="n">
        <f aca="false">K5-L5</f>
        <v>213469</v>
      </c>
    </row>
    <row r="6" customFormat="false" ht="18.75" hidden="true" customHeight="false" outlineLevel="0" collapsed="false">
      <c r="K6" s="3" t="n">
        <f aca="false">-K5*100/(K2-K3)</f>
        <v>-334.793608095558</v>
      </c>
      <c r="L6" s="3" t="n">
        <f aca="false">-L5*100/(L2-L3)</f>
        <v>3.67561848138258</v>
      </c>
    </row>
    <row r="7" customFormat="false" ht="18.75" hidden="false" customHeight="false" outlineLevel="0" collapsed="false">
      <c r="J7" s="8"/>
      <c r="K7" s="9" t="s">
        <v>7</v>
      </c>
    </row>
    <row r="8" customFormat="false" ht="12.75" hidden="false" customHeight="true" outlineLevel="0" collapsed="false">
      <c r="F8" s="10"/>
      <c r="G8" s="10"/>
      <c r="H8" s="10"/>
      <c r="I8" s="10"/>
      <c r="J8" s="10"/>
      <c r="K8" s="9" t="s">
        <v>8</v>
      </c>
    </row>
    <row r="9" customFormat="false" ht="13.5" hidden="false" customHeight="true" outlineLevel="0" collapsed="false">
      <c r="F9" s="10"/>
      <c r="G9" s="10"/>
      <c r="H9" s="10"/>
      <c r="I9" s="10"/>
      <c r="J9" s="10"/>
      <c r="K9" s="9" t="s">
        <v>9</v>
      </c>
    </row>
    <row r="10" customFormat="false" ht="13.5" hidden="false" customHeight="true" outlineLevel="0" collapsed="false">
      <c r="F10" s="10"/>
      <c r="G10" s="10"/>
      <c r="H10" s="10"/>
      <c r="I10" s="10"/>
      <c r="J10" s="10"/>
      <c r="K10" s="9" t="s">
        <v>10</v>
      </c>
    </row>
    <row r="11" customFormat="false" ht="13.5" hidden="false" customHeight="true" outlineLevel="0" collapsed="false">
      <c r="F11" s="10"/>
      <c r="G11" s="10"/>
      <c r="H11" s="10"/>
      <c r="I11" s="10"/>
      <c r="J11" s="10"/>
      <c r="K11" s="9" t="s">
        <v>11</v>
      </c>
    </row>
    <row r="12" customFormat="false" ht="13.5" hidden="false" customHeight="true" outlineLevel="0" collapsed="false">
      <c r="D12" s="11"/>
      <c r="E12" s="12"/>
      <c r="F12" s="12"/>
      <c r="G12" s="12"/>
      <c r="H12" s="12"/>
      <c r="I12" s="12"/>
      <c r="J12" s="12"/>
      <c r="K12" s="12"/>
    </row>
    <row r="13" customFormat="false" ht="13.5" hidden="false" customHeight="true" outlineLevel="0" collapsed="false">
      <c r="D13" s="13"/>
      <c r="F13" s="10"/>
      <c r="G13" s="10"/>
      <c r="H13" s="10"/>
      <c r="I13" s="10"/>
      <c r="J13" s="10"/>
      <c r="K13" s="1"/>
    </row>
    <row r="14" customFormat="false" ht="18.75" hidden="false" customHeight="true" outlineLevel="0" collapsed="false">
      <c r="A14" s="14" t="s">
        <v>12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customFormat="false" ht="18.75" hidden="false" customHeight="true" outlineLevel="0" collapsed="false">
      <c r="A15" s="14" t="s">
        <v>13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customFormat="false" ht="16.5" hidden="false" customHeight="true" outlineLevel="0" collapsed="false">
      <c r="J16" s="11"/>
      <c r="K16" s="15" t="s">
        <v>14</v>
      </c>
    </row>
    <row r="17" s="19" customFormat="true" ht="54" hidden="false" customHeight="true" outlineLevel="0" collapsed="false">
      <c r="A17" s="16" t="s">
        <v>15</v>
      </c>
      <c r="B17" s="17" t="s">
        <v>16</v>
      </c>
      <c r="C17" s="17" t="s">
        <v>17</v>
      </c>
      <c r="D17" s="17"/>
      <c r="E17" s="17"/>
      <c r="F17" s="17"/>
      <c r="G17" s="17"/>
      <c r="H17" s="17"/>
      <c r="I17" s="17"/>
      <c r="J17" s="17"/>
      <c r="K17" s="18" t="s">
        <v>18</v>
      </c>
    </row>
    <row r="18" s="19" customFormat="true" ht="28.5" hidden="false" customHeight="true" outlineLevel="0" collapsed="false">
      <c r="A18" s="20"/>
      <c r="B18" s="21" t="s">
        <v>19</v>
      </c>
      <c r="C18" s="22" t="s">
        <v>20</v>
      </c>
      <c r="D18" s="22" t="s">
        <v>21</v>
      </c>
      <c r="E18" s="22" t="s">
        <v>22</v>
      </c>
      <c r="F18" s="22" t="s">
        <v>22</v>
      </c>
      <c r="G18" s="22" t="s">
        <v>22</v>
      </c>
      <c r="H18" s="22" t="s">
        <v>22</v>
      </c>
      <c r="I18" s="22" t="s">
        <v>23</v>
      </c>
      <c r="J18" s="22" t="s">
        <v>20</v>
      </c>
      <c r="K18" s="23" t="n">
        <f aca="false">K19+K24+K29+K38</f>
        <v>10888.8600000001</v>
      </c>
    </row>
    <row r="19" s="28" customFormat="true" ht="28.5" hidden="false" customHeight="true" outlineLevel="0" collapsed="false">
      <c r="A19" s="24" t="s">
        <v>24</v>
      </c>
      <c r="B19" s="25" t="s">
        <v>25</v>
      </c>
      <c r="C19" s="26" t="s">
        <v>20</v>
      </c>
      <c r="D19" s="26" t="s">
        <v>21</v>
      </c>
      <c r="E19" s="26" t="s">
        <v>26</v>
      </c>
      <c r="F19" s="26" t="s">
        <v>22</v>
      </c>
      <c r="G19" s="26" t="s">
        <v>22</v>
      </c>
      <c r="H19" s="26" t="s">
        <v>22</v>
      </c>
      <c r="I19" s="26" t="s">
        <v>23</v>
      </c>
      <c r="J19" s="26" t="s">
        <v>20</v>
      </c>
      <c r="K19" s="27" t="n">
        <f aca="false">K20-K22</f>
        <v>9536.61</v>
      </c>
    </row>
    <row r="20" s="33" customFormat="true" ht="29.25" hidden="false" customHeight="true" outlineLevel="0" collapsed="false">
      <c r="A20" s="29" t="s">
        <v>27</v>
      </c>
      <c r="B20" s="30" t="s">
        <v>28</v>
      </c>
      <c r="C20" s="31" t="s">
        <v>29</v>
      </c>
      <c r="D20" s="31" t="s">
        <v>21</v>
      </c>
      <c r="E20" s="31" t="s">
        <v>26</v>
      </c>
      <c r="F20" s="31" t="s">
        <v>22</v>
      </c>
      <c r="G20" s="31" t="s">
        <v>22</v>
      </c>
      <c r="H20" s="31" t="s">
        <v>22</v>
      </c>
      <c r="I20" s="31" t="s">
        <v>23</v>
      </c>
      <c r="J20" s="31" t="s">
        <v>30</v>
      </c>
      <c r="K20" s="32" t="n">
        <f aca="false">SUM(K21)</f>
        <v>12870</v>
      </c>
    </row>
    <row r="21" s="35" customFormat="true" ht="30.75" hidden="false" customHeight="true" outlineLevel="0" collapsed="false">
      <c r="A21" s="29"/>
      <c r="B21" s="30" t="s">
        <v>31</v>
      </c>
      <c r="C21" s="34" t="s">
        <v>29</v>
      </c>
      <c r="D21" s="31" t="s">
        <v>21</v>
      </c>
      <c r="E21" s="31" t="s">
        <v>26</v>
      </c>
      <c r="F21" s="31" t="s">
        <v>22</v>
      </c>
      <c r="G21" s="31" t="s">
        <v>22</v>
      </c>
      <c r="H21" s="31" t="s">
        <v>32</v>
      </c>
      <c r="I21" s="31" t="s">
        <v>23</v>
      </c>
      <c r="J21" s="31" t="s">
        <v>33</v>
      </c>
      <c r="K21" s="32" t="n">
        <v>12870</v>
      </c>
    </row>
    <row r="22" s="35" customFormat="true" ht="32.25" hidden="false" customHeight="true" outlineLevel="0" collapsed="false">
      <c r="A22" s="29" t="s">
        <v>34</v>
      </c>
      <c r="B22" s="30" t="s">
        <v>35</v>
      </c>
      <c r="C22" s="34" t="s">
        <v>29</v>
      </c>
      <c r="D22" s="31" t="s">
        <v>21</v>
      </c>
      <c r="E22" s="31" t="s">
        <v>26</v>
      </c>
      <c r="F22" s="31" t="s">
        <v>22</v>
      </c>
      <c r="G22" s="31" t="s">
        <v>22</v>
      </c>
      <c r="H22" s="31" t="s">
        <v>22</v>
      </c>
      <c r="I22" s="31" t="s">
        <v>23</v>
      </c>
      <c r="J22" s="31" t="s">
        <v>36</v>
      </c>
      <c r="K22" s="32" t="n">
        <f aca="false">SUM(K23)</f>
        <v>3333.39</v>
      </c>
    </row>
    <row r="23" s="35" customFormat="true" ht="45" hidden="false" customHeight="true" outlineLevel="0" collapsed="false">
      <c r="A23" s="36"/>
      <c r="B23" s="30" t="s">
        <v>37</v>
      </c>
      <c r="C23" s="34" t="s">
        <v>29</v>
      </c>
      <c r="D23" s="31" t="s">
        <v>21</v>
      </c>
      <c r="E23" s="31" t="s">
        <v>26</v>
      </c>
      <c r="F23" s="31" t="s">
        <v>22</v>
      </c>
      <c r="G23" s="31" t="s">
        <v>22</v>
      </c>
      <c r="H23" s="31" t="s">
        <v>32</v>
      </c>
      <c r="I23" s="31" t="s">
        <v>23</v>
      </c>
      <c r="J23" s="31" t="s">
        <v>38</v>
      </c>
      <c r="K23" s="37" t="n">
        <v>3333.39</v>
      </c>
    </row>
    <row r="24" s="42" customFormat="true" ht="29.25" hidden="false" customHeight="true" outlineLevel="0" collapsed="false">
      <c r="A24" s="38" t="s">
        <v>39</v>
      </c>
      <c r="B24" s="25" t="s">
        <v>40</v>
      </c>
      <c r="C24" s="39" t="s">
        <v>20</v>
      </c>
      <c r="D24" s="39" t="s">
        <v>21</v>
      </c>
      <c r="E24" s="39" t="s">
        <v>41</v>
      </c>
      <c r="F24" s="39" t="s">
        <v>22</v>
      </c>
      <c r="G24" s="39" t="s">
        <v>22</v>
      </c>
      <c r="H24" s="39" t="s">
        <v>22</v>
      </c>
      <c r="I24" s="39" t="s">
        <v>23</v>
      </c>
      <c r="J24" s="40" t="s">
        <v>20</v>
      </c>
      <c r="K24" s="41" t="n">
        <f aca="false">K25-K27</f>
        <v>-219</v>
      </c>
    </row>
    <row r="25" s="35" customFormat="true" ht="30.75" hidden="false" customHeight="true" outlineLevel="0" collapsed="false">
      <c r="A25" s="43" t="s">
        <v>42</v>
      </c>
      <c r="B25" s="30" t="s">
        <v>43</v>
      </c>
      <c r="C25" s="34" t="s">
        <v>29</v>
      </c>
      <c r="D25" s="31" t="s">
        <v>21</v>
      </c>
      <c r="E25" s="31" t="s">
        <v>41</v>
      </c>
      <c r="F25" s="31" t="s">
        <v>21</v>
      </c>
      <c r="G25" s="31" t="s">
        <v>22</v>
      </c>
      <c r="H25" s="31" t="s">
        <v>22</v>
      </c>
      <c r="I25" s="31" t="s">
        <v>23</v>
      </c>
      <c r="J25" s="44" t="s">
        <v>30</v>
      </c>
      <c r="K25" s="45" t="n">
        <f aca="false">SUM(K26)</f>
        <v>5000</v>
      </c>
    </row>
    <row r="26" s="35" customFormat="true" ht="45.75" hidden="false" customHeight="true" outlineLevel="0" collapsed="false">
      <c r="A26" s="43"/>
      <c r="B26" s="30" t="s">
        <v>44</v>
      </c>
      <c r="C26" s="34" t="s">
        <v>29</v>
      </c>
      <c r="D26" s="31" t="s">
        <v>21</v>
      </c>
      <c r="E26" s="31" t="s">
        <v>41</v>
      </c>
      <c r="F26" s="31" t="s">
        <v>21</v>
      </c>
      <c r="G26" s="31" t="s">
        <v>22</v>
      </c>
      <c r="H26" s="31" t="s">
        <v>32</v>
      </c>
      <c r="I26" s="31" t="s">
        <v>23</v>
      </c>
      <c r="J26" s="44" t="s">
        <v>33</v>
      </c>
      <c r="K26" s="45" t="n">
        <v>5000</v>
      </c>
      <c r="M26" s="46"/>
    </row>
    <row r="27" s="35" customFormat="true" ht="44.25" hidden="false" customHeight="true" outlineLevel="0" collapsed="false">
      <c r="A27" s="47" t="s">
        <v>45</v>
      </c>
      <c r="B27" s="30" t="s">
        <v>46</v>
      </c>
      <c r="C27" s="34" t="s">
        <v>29</v>
      </c>
      <c r="D27" s="31" t="s">
        <v>21</v>
      </c>
      <c r="E27" s="31" t="s">
        <v>41</v>
      </c>
      <c r="F27" s="31" t="s">
        <v>21</v>
      </c>
      <c r="G27" s="31" t="s">
        <v>22</v>
      </c>
      <c r="H27" s="31" t="s">
        <v>22</v>
      </c>
      <c r="I27" s="31" t="s">
        <v>23</v>
      </c>
      <c r="J27" s="44" t="s">
        <v>36</v>
      </c>
      <c r="K27" s="45" t="n">
        <f aca="false">SUM(K28)</f>
        <v>5219</v>
      </c>
    </row>
    <row r="28" s="35" customFormat="true" ht="45.75" hidden="false" customHeight="true" outlineLevel="0" collapsed="false">
      <c r="A28" s="36"/>
      <c r="B28" s="30" t="s">
        <v>47</v>
      </c>
      <c r="C28" s="34" t="s">
        <v>29</v>
      </c>
      <c r="D28" s="31" t="s">
        <v>21</v>
      </c>
      <c r="E28" s="31" t="s">
        <v>41</v>
      </c>
      <c r="F28" s="31" t="s">
        <v>21</v>
      </c>
      <c r="G28" s="31" t="s">
        <v>22</v>
      </c>
      <c r="H28" s="31" t="s">
        <v>32</v>
      </c>
      <c r="I28" s="31" t="s">
        <v>23</v>
      </c>
      <c r="J28" s="44" t="s">
        <v>38</v>
      </c>
      <c r="K28" s="48" t="n">
        <v>5219</v>
      </c>
    </row>
    <row r="29" s="53" customFormat="true" ht="25.5" hidden="false" customHeight="false" outlineLevel="0" collapsed="false">
      <c r="A29" s="49" t="s">
        <v>48</v>
      </c>
      <c r="B29" s="25" t="s">
        <v>49</v>
      </c>
      <c r="C29" s="50" t="s">
        <v>20</v>
      </c>
      <c r="D29" s="51" t="s">
        <v>21</v>
      </c>
      <c r="E29" s="51" t="s">
        <v>32</v>
      </c>
      <c r="F29" s="51" t="s">
        <v>22</v>
      </c>
      <c r="G29" s="51" t="s">
        <v>22</v>
      </c>
      <c r="H29" s="51" t="s">
        <v>22</v>
      </c>
      <c r="I29" s="51" t="s">
        <v>23</v>
      </c>
      <c r="J29" s="52" t="s">
        <v>20</v>
      </c>
      <c r="K29" s="41" t="n">
        <f aca="false">-K30+K34</f>
        <v>1186.25000000006</v>
      </c>
    </row>
    <row r="30" s="58" customFormat="true" ht="18" hidden="false" customHeight="true" outlineLevel="0" collapsed="false">
      <c r="A30" s="54" t="s">
        <v>50</v>
      </c>
      <c r="B30" s="30" t="s">
        <v>51</v>
      </c>
      <c r="C30" s="55" t="s">
        <v>20</v>
      </c>
      <c r="D30" s="56" t="s">
        <v>21</v>
      </c>
      <c r="E30" s="56" t="s">
        <v>32</v>
      </c>
      <c r="F30" s="56" t="s">
        <v>22</v>
      </c>
      <c r="G30" s="56" t="s">
        <v>22</v>
      </c>
      <c r="H30" s="56" t="s">
        <v>22</v>
      </c>
      <c r="I30" s="56" t="s">
        <v>23</v>
      </c>
      <c r="J30" s="57" t="s">
        <v>52</v>
      </c>
      <c r="K30" s="48" t="n">
        <f aca="false">K31</f>
        <v>339837.1</v>
      </c>
    </row>
    <row r="31" s="58" customFormat="true" ht="18" hidden="false" customHeight="true" outlineLevel="0" collapsed="false">
      <c r="A31" s="47"/>
      <c r="B31" s="30" t="s">
        <v>53</v>
      </c>
      <c r="C31" s="55" t="s">
        <v>20</v>
      </c>
      <c r="D31" s="56" t="s">
        <v>21</v>
      </c>
      <c r="E31" s="56" t="s">
        <v>32</v>
      </c>
      <c r="F31" s="56" t="s">
        <v>26</v>
      </c>
      <c r="G31" s="56" t="s">
        <v>22</v>
      </c>
      <c r="H31" s="56" t="s">
        <v>22</v>
      </c>
      <c r="I31" s="56" t="s">
        <v>23</v>
      </c>
      <c r="J31" s="57" t="s">
        <v>52</v>
      </c>
      <c r="K31" s="48" t="n">
        <f aca="false">K32</f>
        <v>339837.1</v>
      </c>
    </row>
    <row r="32" s="58" customFormat="true" ht="19.5" hidden="false" customHeight="true" outlineLevel="0" collapsed="false">
      <c r="A32" s="47"/>
      <c r="B32" s="30" t="s">
        <v>54</v>
      </c>
      <c r="C32" s="55" t="s">
        <v>20</v>
      </c>
      <c r="D32" s="56" t="s">
        <v>21</v>
      </c>
      <c r="E32" s="56" t="s">
        <v>32</v>
      </c>
      <c r="F32" s="56" t="s">
        <v>26</v>
      </c>
      <c r="G32" s="56" t="s">
        <v>21</v>
      </c>
      <c r="H32" s="56" t="s">
        <v>22</v>
      </c>
      <c r="I32" s="56" t="s">
        <v>23</v>
      </c>
      <c r="J32" s="57" t="s">
        <v>55</v>
      </c>
      <c r="K32" s="48" t="n">
        <f aca="false">K33</f>
        <v>339837.1</v>
      </c>
    </row>
    <row r="33" s="62" customFormat="true" ht="25.35" hidden="false" customHeight="false" outlineLevel="0" collapsed="false">
      <c r="A33" s="47"/>
      <c r="B33" s="30" t="s">
        <v>56</v>
      </c>
      <c r="C33" s="55" t="s">
        <v>20</v>
      </c>
      <c r="D33" s="55" t="s">
        <v>21</v>
      </c>
      <c r="E33" s="55" t="s">
        <v>32</v>
      </c>
      <c r="F33" s="55" t="s">
        <v>26</v>
      </c>
      <c r="G33" s="55" t="s">
        <v>21</v>
      </c>
      <c r="H33" s="55" t="s">
        <v>32</v>
      </c>
      <c r="I33" s="55" t="s">
        <v>23</v>
      </c>
      <c r="J33" s="59" t="s">
        <v>55</v>
      </c>
      <c r="K33" s="60" t="n">
        <f aca="false">320582.1+K26+K41+K21</f>
        <v>339837.1</v>
      </c>
      <c r="L33" s="61"/>
      <c r="M33" s="61"/>
    </row>
    <row r="34" s="58" customFormat="true" ht="16.5" hidden="false" customHeight="true" outlineLevel="0" collapsed="false">
      <c r="A34" s="54" t="s">
        <v>57</v>
      </c>
      <c r="B34" s="30" t="s">
        <v>58</v>
      </c>
      <c r="C34" s="55" t="s">
        <v>20</v>
      </c>
      <c r="D34" s="56" t="s">
        <v>21</v>
      </c>
      <c r="E34" s="56" t="s">
        <v>32</v>
      </c>
      <c r="F34" s="56" t="s">
        <v>22</v>
      </c>
      <c r="G34" s="56" t="s">
        <v>22</v>
      </c>
      <c r="H34" s="56" t="s">
        <v>22</v>
      </c>
      <c r="I34" s="56" t="s">
        <v>23</v>
      </c>
      <c r="J34" s="57" t="s">
        <v>59</v>
      </c>
      <c r="K34" s="60" t="n">
        <f aca="false">SUM(K35)</f>
        <v>341023.35</v>
      </c>
    </row>
    <row r="35" s="58" customFormat="true" ht="16.5" hidden="false" customHeight="true" outlineLevel="0" collapsed="false">
      <c r="A35" s="63"/>
      <c r="B35" s="30" t="s">
        <v>60</v>
      </c>
      <c r="C35" s="55" t="s">
        <v>20</v>
      </c>
      <c r="D35" s="56" t="s">
        <v>21</v>
      </c>
      <c r="E35" s="56" t="s">
        <v>32</v>
      </c>
      <c r="F35" s="56" t="s">
        <v>26</v>
      </c>
      <c r="G35" s="56" t="s">
        <v>22</v>
      </c>
      <c r="H35" s="56" t="s">
        <v>22</v>
      </c>
      <c r="I35" s="56" t="s">
        <v>23</v>
      </c>
      <c r="J35" s="57" t="s">
        <v>59</v>
      </c>
      <c r="K35" s="60" t="n">
        <f aca="false">SUM(K36)</f>
        <v>341023.35</v>
      </c>
    </row>
    <row r="36" s="58" customFormat="true" ht="15.75" hidden="false" customHeight="true" outlineLevel="0" collapsed="false">
      <c r="A36" s="63"/>
      <c r="B36" s="30" t="s">
        <v>61</v>
      </c>
      <c r="C36" s="55" t="s">
        <v>20</v>
      </c>
      <c r="D36" s="56" t="s">
        <v>21</v>
      </c>
      <c r="E36" s="56" t="s">
        <v>32</v>
      </c>
      <c r="F36" s="56" t="s">
        <v>26</v>
      </c>
      <c r="G36" s="56" t="s">
        <v>21</v>
      </c>
      <c r="H36" s="56" t="s">
        <v>22</v>
      </c>
      <c r="I36" s="56" t="s">
        <v>23</v>
      </c>
      <c r="J36" s="57" t="s">
        <v>62</v>
      </c>
      <c r="K36" s="60" t="n">
        <f aca="false">SUM(K37)</f>
        <v>341023.35</v>
      </c>
    </row>
    <row r="37" s="62" customFormat="true" ht="30.75" hidden="false" customHeight="true" outlineLevel="0" collapsed="false">
      <c r="A37" s="36"/>
      <c r="B37" s="30" t="s">
        <v>63</v>
      </c>
      <c r="C37" s="55" t="s">
        <v>20</v>
      </c>
      <c r="D37" s="55" t="s">
        <v>21</v>
      </c>
      <c r="E37" s="55" t="s">
        <v>32</v>
      </c>
      <c r="F37" s="55" t="s">
        <v>26</v>
      </c>
      <c r="G37" s="55" t="s">
        <v>21</v>
      </c>
      <c r="H37" s="55" t="s">
        <v>32</v>
      </c>
      <c r="I37" s="55" t="s">
        <v>23</v>
      </c>
      <c r="J37" s="59" t="s">
        <v>62</v>
      </c>
      <c r="K37" s="60" t="n">
        <f aca="false">331470.96+K44+K28+K23</f>
        <v>341023.35</v>
      </c>
      <c r="L37" s="61"/>
      <c r="M37" s="61"/>
    </row>
    <row r="38" s="65" customFormat="true" ht="30.75" hidden="false" customHeight="true" outlineLevel="0" collapsed="false">
      <c r="A38" s="49" t="s">
        <v>64</v>
      </c>
      <c r="B38" s="25" t="s">
        <v>65</v>
      </c>
      <c r="C38" s="50" t="s">
        <v>20</v>
      </c>
      <c r="D38" s="50" t="s">
        <v>21</v>
      </c>
      <c r="E38" s="50" t="s">
        <v>66</v>
      </c>
      <c r="F38" s="50" t="s">
        <v>22</v>
      </c>
      <c r="G38" s="50" t="s">
        <v>22</v>
      </c>
      <c r="H38" s="50" t="s">
        <v>22</v>
      </c>
      <c r="I38" s="50" t="s">
        <v>23</v>
      </c>
      <c r="J38" s="64" t="s">
        <v>20</v>
      </c>
      <c r="K38" s="41" t="n">
        <f aca="false">K39</f>
        <v>385</v>
      </c>
    </row>
    <row r="39" s="62" customFormat="true" ht="30.75" hidden="false" customHeight="true" outlineLevel="0" collapsed="false">
      <c r="A39" s="47" t="s">
        <v>67</v>
      </c>
      <c r="B39" s="30" t="s">
        <v>68</v>
      </c>
      <c r="C39" s="55" t="s">
        <v>29</v>
      </c>
      <c r="D39" s="55" t="s">
        <v>21</v>
      </c>
      <c r="E39" s="55" t="s">
        <v>66</v>
      </c>
      <c r="F39" s="55" t="s">
        <v>32</v>
      </c>
      <c r="G39" s="55" t="s">
        <v>22</v>
      </c>
      <c r="H39" s="55" t="s">
        <v>22</v>
      </c>
      <c r="I39" s="55" t="s">
        <v>23</v>
      </c>
      <c r="J39" s="59" t="s">
        <v>20</v>
      </c>
      <c r="K39" s="48" t="n">
        <f aca="false">-K42+K40</f>
        <v>385</v>
      </c>
    </row>
    <row r="40" s="62" customFormat="true" ht="31.5" hidden="false" customHeight="true" outlineLevel="0" collapsed="false">
      <c r="A40" s="47" t="s">
        <v>69</v>
      </c>
      <c r="B40" s="30" t="s">
        <v>70</v>
      </c>
      <c r="C40" s="66" t="s">
        <v>29</v>
      </c>
      <c r="D40" s="55" t="s">
        <v>21</v>
      </c>
      <c r="E40" s="55" t="s">
        <v>66</v>
      </c>
      <c r="F40" s="55" t="s">
        <v>32</v>
      </c>
      <c r="G40" s="55" t="s">
        <v>22</v>
      </c>
      <c r="H40" s="55" t="s">
        <v>22</v>
      </c>
      <c r="I40" s="55" t="s">
        <v>23</v>
      </c>
      <c r="J40" s="59" t="s">
        <v>59</v>
      </c>
      <c r="K40" s="48" t="n">
        <f aca="false">K41</f>
        <v>1385</v>
      </c>
    </row>
    <row r="41" s="62" customFormat="true" ht="49.5" hidden="false" customHeight="true" outlineLevel="0" collapsed="false">
      <c r="A41" s="47"/>
      <c r="B41" s="30" t="s">
        <v>71</v>
      </c>
      <c r="C41" s="66" t="s">
        <v>29</v>
      </c>
      <c r="D41" s="55" t="s">
        <v>21</v>
      </c>
      <c r="E41" s="55" t="s">
        <v>66</v>
      </c>
      <c r="F41" s="55" t="s">
        <v>32</v>
      </c>
      <c r="G41" s="55" t="s">
        <v>26</v>
      </c>
      <c r="H41" s="55" t="s">
        <v>32</v>
      </c>
      <c r="I41" s="55" t="s">
        <v>23</v>
      </c>
      <c r="J41" s="59" t="s">
        <v>72</v>
      </c>
      <c r="K41" s="48" t="n">
        <v>1385</v>
      </c>
    </row>
    <row r="42" s="62" customFormat="true" ht="30.75" hidden="false" customHeight="true" outlineLevel="0" collapsed="false">
      <c r="A42" s="47" t="s">
        <v>73</v>
      </c>
      <c r="B42" s="30" t="s">
        <v>74</v>
      </c>
      <c r="C42" s="66" t="s">
        <v>29</v>
      </c>
      <c r="D42" s="55" t="s">
        <v>21</v>
      </c>
      <c r="E42" s="55" t="s">
        <v>66</v>
      </c>
      <c r="F42" s="55" t="s">
        <v>32</v>
      </c>
      <c r="G42" s="55" t="s">
        <v>22</v>
      </c>
      <c r="H42" s="55" t="s">
        <v>22</v>
      </c>
      <c r="I42" s="55" t="s">
        <v>23</v>
      </c>
      <c r="J42" s="59" t="s">
        <v>52</v>
      </c>
      <c r="K42" s="48" t="n">
        <f aca="false">K44</f>
        <v>1000</v>
      </c>
    </row>
    <row r="43" s="62" customFormat="true" ht="56.25" hidden="true" customHeight="true" outlineLevel="0" collapsed="false">
      <c r="A43" s="36"/>
      <c r="B43" s="67" t="s">
        <v>75</v>
      </c>
      <c r="C43" s="66" t="s">
        <v>76</v>
      </c>
      <c r="D43" s="55" t="s">
        <v>21</v>
      </c>
      <c r="E43" s="55" t="s">
        <v>66</v>
      </c>
      <c r="F43" s="55" t="s">
        <v>32</v>
      </c>
      <c r="G43" s="55" t="s">
        <v>21</v>
      </c>
      <c r="H43" s="55" t="s">
        <v>26</v>
      </c>
      <c r="I43" s="55" t="s">
        <v>23</v>
      </c>
      <c r="J43" s="59" t="s">
        <v>77</v>
      </c>
      <c r="K43" s="48"/>
    </row>
    <row r="44" s="62" customFormat="true" ht="48.75" hidden="false" customHeight="true" outlineLevel="0" collapsed="false">
      <c r="A44" s="68"/>
      <c r="B44" s="69" t="s">
        <v>78</v>
      </c>
      <c r="C44" s="70" t="s">
        <v>29</v>
      </c>
      <c r="D44" s="71" t="s">
        <v>21</v>
      </c>
      <c r="E44" s="71" t="s">
        <v>66</v>
      </c>
      <c r="F44" s="71" t="s">
        <v>32</v>
      </c>
      <c r="G44" s="71" t="s">
        <v>26</v>
      </c>
      <c r="H44" s="71" t="s">
        <v>32</v>
      </c>
      <c r="I44" s="71" t="s">
        <v>23</v>
      </c>
      <c r="J44" s="72" t="s">
        <v>77</v>
      </c>
      <c r="K44" s="73" t="n">
        <v>1000</v>
      </c>
    </row>
    <row r="45" s="62" customFormat="true" ht="12.75" hidden="true" customHeight="true" outlineLevel="0" collapsed="false">
      <c r="A45" s="74"/>
      <c r="B45" s="75"/>
      <c r="C45" s="76"/>
      <c r="D45" s="77"/>
      <c r="E45" s="77"/>
      <c r="F45" s="77"/>
      <c r="G45" s="77"/>
      <c r="H45" s="77"/>
      <c r="I45" s="77"/>
      <c r="J45" s="78"/>
      <c r="K45" s="79"/>
    </row>
    <row r="46" s="62" customFormat="true" ht="38.25" hidden="true" customHeight="true" outlineLevel="0" collapsed="false">
      <c r="B46" s="80" t="s">
        <v>79</v>
      </c>
      <c r="C46" s="81"/>
      <c r="D46" s="82"/>
      <c r="E46" s="82"/>
      <c r="F46" s="82"/>
      <c r="G46" s="82"/>
      <c r="H46" s="82"/>
      <c r="I46" s="82"/>
      <c r="J46" s="83"/>
      <c r="K46" s="84" t="n">
        <f aca="false">K18</f>
        <v>10888.8600000001</v>
      </c>
    </row>
    <row r="48" customFormat="false" ht="18.75" hidden="true" customHeight="false" outlineLevel="0" collapsed="false">
      <c r="K48" s="3" t="s">
        <v>3</v>
      </c>
      <c r="L48" s="3" t="n">
        <v>274223.9</v>
      </c>
    </row>
    <row r="49" customFormat="false" ht="18.75" hidden="true" customHeight="false" outlineLevel="0" collapsed="false">
      <c r="K49" s="3" t="s">
        <v>5</v>
      </c>
      <c r="L49" s="1" t="n">
        <v>285059.5</v>
      </c>
    </row>
    <row r="50" customFormat="false" ht="18.75" hidden="true" customHeight="false" outlineLevel="0" collapsed="false">
      <c r="K50" s="3" t="s">
        <v>6</v>
      </c>
      <c r="L50" s="1" t="n">
        <v>10835.6</v>
      </c>
    </row>
    <row r="1048576" customFormat="false" ht="12.8" hidden="false" customHeight="false" outlineLevel="0" collapsed="false"/>
  </sheetData>
  <mergeCells count="4">
    <mergeCell ref="E12:K12"/>
    <mergeCell ref="A14:K14"/>
    <mergeCell ref="A15:K15"/>
    <mergeCell ref="C17:J17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LibreOffice/5.4.3.2$Windows_x86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2018-01-09T13:41:26Z</cp:lastPrinted>
  <dcterms:modified xsi:type="dcterms:W3CDTF">2018-02-20T10:18:25Z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