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'2018-2019'!$A$8:$L$45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L41" i="1"/>
  <c r="K41" i="1"/>
  <c r="L40" i="1"/>
  <c r="K40" i="1"/>
  <c r="L39" i="1"/>
  <c r="K39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K25" i="1"/>
  <c r="L23" i="1"/>
  <c r="K23" i="1"/>
  <c r="L21" i="1"/>
  <c r="L20" i="1" s="1"/>
  <c r="K21" i="1"/>
  <c r="K6" i="1"/>
  <c r="K5" i="1"/>
  <c r="K20" i="1" l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<sst xmlns="http://schemas.openxmlformats.org/spreadsheetml/2006/main" count="275" uniqueCount="76">
  <si>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</si>
  <si>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</si>
  <si>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</si>
  <si>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</si>
  <si>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</si>
  <si>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</si>
  <si>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</si>
  <si>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</si>
  <si>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</si>
  <si>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</si>
  <si>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</si>
  <si>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</si>
  <si>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</si>
  <si>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</si>
  <si>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</si>
  <si>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</si>
  <si>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</si>
  <si>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</si>
  <si>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</si>
  <si>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</si>
  <si>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</si>
  <si>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</si>
  <si>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</si>
  <si>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</si>
  <si>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</si>
  <si>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</si>
  <si>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</si>
  <si>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</si>
  <si>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</si>
  <si>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</si>
  <si>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</si>
  <si>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</si>
  <si>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</si>
  <si>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</si>
  <si>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</si>
  <si>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</si>
  <si>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</si>
  <si>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</si>
  <si>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</si>
  <si>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</si>
  <si>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</si>
  <si>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</si>
  <si>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</si>
  <si>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</si>
  <si>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</si>
  <si>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</si>
  <si>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</si>
  <si>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</si>
  <si>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</si>
  <si>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</si>
  <si>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</si>
  <si>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</si>
  <si>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</si>
  <si>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</si>
  <si>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</si>
  <si>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</si>
  <si>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</si>
  <si>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</si>
  <si>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</si>
  <si>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</si>
  <si>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</si>
  <si>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</si>
  <si>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</si>
  <si>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</si>
  <si>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</si>
  <si>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</si>
  <si>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</si>
  <si>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</si>
  <si>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</si>
  <si>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</si>
  <si>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</si>
  <si>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</si>
  <si>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</si>
  <si>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</si>
  <si>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</si>
  <si>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 к Решению Совета Лахденпохского муниципального района "О бюджете Лахденпохского муниципального района на 2024 год и плановый период 2025-2026 годов" от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</si>
</sst>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S17" sqref="S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8" customHeight="1" x14ac:dyDescent="0.2">
      <c r="G7" s="69"/>
      <c r="H7" s="69"/>
      <c r="I7" s="69"/>
      <c r="J7" s="69"/>
      <c r="L7" s="70" t="s">
        <v>72</v>
      </c>
    </row>
    <row r="8" spans="1:12" ht="7.5" customHeight="1" x14ac:dyDescent="0.2">
      <c r="G8" s="75" t="s">
        <v>75</v>
      </c>
      <c r="H8" s="75"/>
      <c r="I8" s="75"/>
      <c r="J8" s="75"/>
      <c r="K8" s="75"/>
      <c r="L8" s="75"/>
    </row>
    <row r="9" spans="1:12" ht="5.25" customHeight="1" x14ac:dyDescent="0.2">
      <c r="F9" s="8"/>
      <c r="G9" s="75"/>
      <c r="H9" s="75"/>
      <c r="I9" s="75"/>
      <c r="J9" s="75"/>
      <c r="K9" s="75"/>
      <c r="L9" s="75"/>
    </row>
    <row r="10" spans="1:12" ht="13.5" customHeight="1" x14ac:dyDescent="0.2">
      <c r="F10" s="8"/>
      <c r="G10" s="75"/>
      <c r="H10" s="75"/>
      <c r="I10" s="75"/>
      <c r="J10" s="75"/>
      <c r="K10" s="75"/>
      <c r="L10" s="75"/>
    </row>
    <row r="11" spans="1:12" ht="13.5" customHeight="1" x14ac:dyDescent="0.2">
      <c r="F11" s="8"/>
      <c r="G11" s="75"/>
      <c r="H11" s="75"/>
      <c r="I11" s="75"/>
      <c r="J11" s="75"/>
      <c r="K11" s="75"/>
      <c r="L11" s="75"/>
    </row>
    <row r="12" spans="1:12" ht="12.75" customHeight="1" x14ac:dyDescent="0.2">
      <c r="F12" s="8"/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75"/>
      <c r="H13" s="75"/>
      <c r="I13" s="75"/>
      <c r="J13" s="75"/>
      <c r="K13" s="75"/>
      <c r="L13" s="75"/>
    </row>
    <row r="14" spans="1:12" ht="29.25" customHeight="1" x14ac:dyDescent="0.2">
      <c r="A14" s="71" t="s">
        <v>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8.75" customHeight="1" x14ac:dyDescent="0.2">
      <c r="A15" s="71" t="s">
        <v>73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66" t="s">
        <v>7</v>
      </c>
      <c r="B18" s="66" t="s">
        <v>8</v>
      </c>
      <c r="C18" s="72" t="s">
        <v>9</v>
      </c>
      <c r="D18" s="73"/>
      <c r="E18" s="73"/>
      <c r="F18" s="73"/>
      <c r="G18" s="73"/>
      <c r="H18" s="73"/>
      <c r="I18" s="73"/>
      <c r="J18" s="74"/>
      <c r="K18" s="64" t="s">
        <v>71</v>
      </c>
      <c r="L18" s="64" t="s">
        <v>74</v>
      </c>
    </row>
    <row r="19" spans="1:12" s="12" customFormat="1" ht="28.5" customHeight="1" x14ac:dyDescent="0.2">
      <c r="A19" s="68"/>
      <c r="B19" s="65" t="s">
        <v>10</v>
      </c>
      <c r="C19" s="67" t="s">
        <v>11</v>
      </c>
      <c r="D19" s="67" t="s">
        <v>12</v>
      </c>
      <c r="E19" s="67" t="s">
        <v>13</v>
      </c>
      <c r="F19" s="67" t="s">
        <v>13</v>
      </c>
      <c r="G19" s="67" t="s">
        <v>13</v>
      </c>
      <c r="H19" s="67" t="s">
        <v>13</v>
      </c>
      <c r="I19" s="67" t="s">
        <v>14</v>
      </c>
      <c r="J19" s="67" t="s">
        <v>11</v>
      </c>
      <c r="K19" s="15">
        <f>K20+K25+K30+K39</f>
        <v>15000.004000000015</v>
      </c>
      <c r="L19" s="15">
        <f>L20+L25+L30+L39</f>
        <v>15000.004000000015</v>
      </c>
    </row>
    <row r="20" spans="1:12" s="19" customFormat="1" ht="28.5" customHeight="1" x14ac:dyDescent="0.2">
      <c r="A20" s="16" t="s">
        <v>15</v>
      </c>
      <c r="B20" s="13" t="s">
        <v>16</v>
      </c>
      <c r="C20" s="17" t="s">
        <v>11</v>
      </c>
      <c r="D20" s="17" t="s">
        <v>12</v>
      </c>
      <c r="E20" s="17" t="s">
        <v>17</v>
      </c>
      <c r="F20" s="17" t="s">
        <v>13</v>
      </c>
      <c r="G20" s="17" t="s">
        <v>13</v>
      </c>
      <c r="H20" s="17" t="s">
        <v>13</v>
      </c>
      <c r="I20" s="17" t="s">
        <v>14</v>
      </c>
      <c r="J20" s="17" t="s">
        <v>11</v>
      </c>
      <c r="K20" s="18">
        <f>K21-K23</f>
        <v>21480</v>
      </c>
      <c r="L20" s="18">
        <f>L21-L23</f>
        <v>21480</v>
      </c>
    </row>
    <row r="21" spans="1:12" s="24" customFormat="1" ht="29.25" customHeight="1" x14ac:dyDescent="0.2">
      <c r="A21" s="20" t="s">
        <v>18</v>
      </c>
      <c r="B21" s="21" t="s">
        <v>19</v>
      </c>
      <c r="C21" s="22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13</v>
      </c>
      <c r="I21" s="22" t="s">
        <v>14</v>
      </c>
      <c r="J21" s="22" t="s">
        <v>21</v>
      </c>
      <c r="K21" s="23">
        <f>SUM(K22)</f>
        <v>38380</v>
      </c>
      <c r="L21" s="23">
        <f>SUM(L22)</f>
        <v>32280</v>
      </c>
    </row>
    <row r="22" spans="1:12" s="26" customFormat="1" ht="30.75" customHeight="1" x14ac:dyDescent="0.2">
      <c r="A22" s="20"/>
      <c r="B22" s="21" t="s">
        <v>22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23</v>
      </c>
      <c r="I22" s="22" t="s">
        <v>14</v>
      </c>
      <c r="J22" s="22" t="s">
        <v>24</v>
      </c>
      <c r="K22" s="23">
        <v>38380</v>
      </c>
      <c r="L22" s="23">
        <v>32280</v>
      </c>
    </row>
    <row r="23" spans="1:12" s="26" customFormat="1" ht="32.25" customHeight="1" x14ac:dyDescent="0.2">
      <c r="A23" s="20" t="s">
        <v>25</v>
      </c>
      <c r="B23" s="21" t="s">
        <v>26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13</v>
      </c>
      <c r="I23" s="22" t="s">
        <v>14</v>
      </c>
      <c r="J23" s="22" t="s">
        <v>27</v>
      </c>
      <c r="K23" s="23">
        <f>SUM(K24)</f>
        <v>16900</v>
      </c>
      <c r="L23" s="23">
        <f>SUM(L24)</f>
        <v>10800</v>
      </c>
    </row>
    <row r="24" spans="1:12" s="26" customFormat="1" ht="45" customHeight="1" x14ac:dyDescent="0.2">
      <c r="A24" s="27"/>
      <c r="B24" s="21" t="s">
        <v>28</v>
      </c>
      <c r="C24" s="25" t="s">
        <v>20</v>
      </c>
      <c r="D24" s="22" t="s">
        <v>12</v>
      </c>
      <c r="E24" s="22" t="s">
        <v>17</v>
      </c>
      <c r="F24" s="22" t="s">
        <v>13</v>
      </c>
      <c r="G24" s="22" t="s">
        <v>13</v>
      </c>
      <c r="H24" s="22" t="s">
        <v>23</v>
      </c>
      <c r="I24" s="22" t="s">
        <v>14</v>
      </c>
      <c r="J24" s="22" t="s">
        <v>29</v>
      </c>
      <c r="K24" s="28">
        <v>16900</v>
      </c>
      <c r="L24" s="28">
        <v>10800</v>
      </c>
    </row>
    <row r="25" spans="1:12" s="32" customFormat="1" ht="29.25" customHeight="1" x14ac:dyDescent="0.2">
      <c r="A25" s="29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30" t="s">
        <v>11</v>
      </c>
      <c r="K25" s="31">
        <f>K26-K28</f>
        <v>-6480</v>
      </c>
      <c r="L25" s="31">
        <f>L26-L28</f>
        <v>-6480</v>
      </c>
    </row>
    <row r="26" spans="1:12" s="26" customFormat="1" ht="30.75" customHeight="1" x14ac:dyDescent="0.2">
      <c r="A26" s="33" t="s">
        <v>33</v>
      </c>
      <c r="B26" s="21" t="s">
        <v>34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13</v>
      </c>
      <c r="I26" s="22" t="s">
        <v>14</v>
      </c>
      <c r="J26" s="34" t="s">
        <v>21</v>
      </c>
      <c r="K26" s="35">
        <f>SUM(K27)</f>
        <v>0</v>
      </c>
      <c r="L26" s="35">
        <f>SUM(L27)</f>
        <v>0</v>
      </c>
    </row>
    <row r="27" spans="1:12" s="26" customFormat="1" ht="45.75" customHeight="1" x14ac:dyDescent="0.2">
      <c r="A27" s="33"/>
      <c r="B27" s="21" t="s">
        <v>35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23</v>
      </c>
      <c r="I27" s="22" t="s">
        <v>14</v>
      </c>
      <c r="J27" s="34" t="s">
        <v>24</v>
      </c>
      <c r="K27" s="35">
        <v>0</v>
      </c>
      <c r="L27" s="35">
        <v>0</v>
      </c>
    </row>
    <row r="28" spans="1:12" s="26" customFormat="1" ht="44.25" customHeight="1" x14ac:dyDescent="0.2">
      <c r="A28" s="36" t="s">
        <v>36</v>
      </c>
      <c r="B28" s="21" t="s">
        <v>37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13</v>
      </c>
      <c r="I28" s="22" t="s">
        <v>14</v>
      </c>
      <c r="J28" s="34" t="s">
        <v>27</v>
      </c>
      <c r="K28" s="35">
        <f>SUM(K29)</f>
        <v>6480</v>
      </c>
      <c r="L28" s="35">
        <f>SUM(L29)</f>
        <v>6480</v>
      </c>
    </row>
    <row r="29" spans="1:12" s="26" customFormat="1" ht="45.75" customHeight="1" x14ac:dyDescent="0.2">
      <c r="A29" s="27"/>
      <c r="B29" s="21" t="s">
        <v>38</v>
      </c>
      <c r="C29" s="25" t="s">
        <v>20</v>
      </c>
      <c r="D29" s="22" t="s">
        <v>12</v>
      </c>
      <c r="E29" s="22" t="s">
        <v>32</v>
      </c>
      <c r="F29" s="22" t="s">
        <v>12</v>
      </c>
      <c r="G29" s="22" t="s">
        <v>13</v>
      </c>
      <c r="H29" s="22" t="s">
        <v>23</v>
      </c>
      <c r="I29" s="22" t="s">
        <v>14</v>
      </c>
      <c r="J29" s="34" t="s">
        <v>29</v>
      </c>
      <c r="K29" s="37">
        <v>6480</v>
      </c>
      <c r="L29" s="37">
        <v>6480</v>
      </c>
    </row>
    <row r="30" spans="1:12" s="42" customFormat="1" ht="28.5" x14ac:dyDescent="0.2">
      <c r="A30" s="38" t="s">
        <v>39</v>
      </c>
      <c r="B30" s="13" t="s">
        <v>40</v>
      </c>
      <c r="C30" s="39" t="s">
        <v>11</v>
      </c>
      <c r="D30" s="40" t="s">
        <v>12</v>
      </c>
      <c r="E30" s="40" t="s">
        <v>23</v>
      </c>
      <c r="F30" s="40" t="s">
        <v>13</v>
      </c>
      <c r="G30" s="40" t="s">
        <v>13</v>
      </c>
      <c r="H30" s="40" t="s">
        <v>13</v>
      </c>
      <c r="I30" s="40" t="s">
        <v>14</v>
      </c>
      <c r="J30" s="41" t="s">
        <v>11</v>
      </c>
      <c r="K30" s="31">
        <f>-K31+K35</f>
        <v>4.0000000153668225E-3</v>
      </c>
      <c r="L30" s="31">
        <f>-L31+L35</f>
        <v>4.0000000153668225E-3</v>
      </c>
    </row>
    <row r="31" spans="1:12" s="47" customFormat="1" ht="18" customHeight="1" x14ac:dyDescent="0.2">
      <c r="A31" s="43" t="s">
        <v>41</v>
      </c>
      <c r="B31" s="21" t="s">
        <v>42</v>
      </c>
      <c r="C31" s="44" t="s">
        <v>11</v>
      </c>
      <c r="D31" s="45" t="s">
        <v>12</v>
      </c>
      <c r="E31" s="45" t="s">
        <v>23</v>
      </c>
      <c r="F31" s="45" t="s">
        <v>13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ref="K31:L33" si="0">K32</f>
        <v>490684.076</v>
      </c>
      <c r="L31" s="37">
        <f t="shared" si="0"/>
        <v>399966.77600000001</v>
      </c>
    </row>
    <row r="32" spans="1:12" s="47" customFormat="1" ht="18" customHeight="1" x14ac:dyDescent="0.2">
      <c r="A32" s="36"/>
      <c r="B32" s="21" t="s">
        <v>44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13</v>
      </c>
      <c r="H32" s="45" t="s">
        <v>13</v>
      </c>
      <c r="I32" s="45" t="s">
        <v>14</v>
      </c>
      <c r="J32" s="46" t="s">
        <v>43</v>
      </c>
      <c r="K32" s="37">
        <f t="shared" si="0"/>
        <v>490684.076</v>
      </c>
      <c r="L32" s="37">
        <f t="shared" si="0"/>
        <v>399966.77600000001</v>
      </c>
    </row>
    <row r="33" spans="1:12" s="47" customFormat="1" ht="19.5" customHeight="1" x14ac:dyDescent="0.2">
      <c r="A33" s="36"/>
      <c r="B33" s="21" t="s">
        <v>45</v>
      </c>
      <c r="C33" s="44" t="s">
        <v>11</v>
      </c>
      <c r="D33" s="45" t="s">
        <v>12</v>
      </c>
      <c r="E33" s="45" t="s">
        <v>23</v>
      </c>
      <c r="F33" s="45" t="s">
        <v>17</v>
      </c>
      <c r="G33" s="45" t="s">
        <v>12</v>
      </c>
      <c r="H33" s="45" t="s">
        <v>13</v>
      </c>
      <c r="I33" s="45" t="s">
        <v>14</v>
      </c>
      <c r="J33" s="46" t="s">
        <v>46</v>
      </c>
      <c r="K33" s="37">
        <f t="shared" si="0"/>
        <v>490684.076</v>
      </c>
      <c r="L33" s="37">
        <f t="shared" si="0"/>
        <v>399966.77600000001</v>
      </c>
    </row>
    <row r="34" spans="1:12" s="50" customFormat="1" ht="30" x14ac:dyDescent="0.2">
      <c r="A34" s="36"/>
      <c r="B34" s="21" t="s">
        <v>47</v>
      </c>
      <c r="C34" s="44" t="s">
        <v>11</v>
      </c>
      <c r="D34" s="44" t="s">
        <v>12</v>
      </c>
      <c r="E34" s="44" t="s">
        <v>23</v>
      </c>
      <c r="F34" s="44" t="s">
        <v>17</v>
      </c>
      <c r="G34" s="44" t="s">
        <v>12</v>
      </c>
      <c r="H34" s="44" t="s">
        <v>23</v>
      </c>
      <c r="I34" s="44" t="s">
        <v>14</v>
      </c>
      <c r="J34" s="48" t="s">
        <v>46</v>
      </c>
      <c r="K34" s="49">
        <f>452304.076+K27+K42+K22</f>
        <v>490684.076</v>
      </c>
      <c r="L34" s="49">
        <f>367686.776+L27+L42+L22</f>
        <v>399966.77600000001</v>
      </c>
    </row>
    <row r="35" spans="1:12" s="47" customFormat="1" ht="16.5" customHeight="1" x14ac:dyDescent="0.2">
      <c r="A35" s="43" t="s">
        <v>48</v>
      </c>
      <c r="B35" s="21" t="s">
        <v>49</v>
      </c>
      <c r="C35" s="44" t="s">
        <v>11</v>
      </c>
      <c r="D35" s="45" t="s">
        <v>12</v>
      </c>
      <c r="E35" s="45" t="s">
        <v>23</v>
      </c>
      <c r="F35" s="45" t="s">
        <v>13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ref="K35:L37" si="1">SUM(K36)</f>
        <v>490684.08</v>
      </c>
      <c r="L35" s="49">
        <f t="shared" si="1"/>
        <v>399966.78</v>
      </c>
    </row>
    <row r="36" spans="1:12" s="47" customFormat="1" ht="16.5" customHeight="1" x14ac:dyDescent="0.2">
      <c r="A36" s="51"/>
      <c r="B36" s="21" t="s">
        <v>51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13</v>
      </c>
      <c r="H36" s="45" t="s">
        <v>13</v>
      </c>
      <c r="I36" s="45" t="s">
        <v>14</v>
      </c>
      <c r="J36" s="46" t="s">
        <v>50</v>
      </c>
      <c r="K36" s="49">
        <f t="shared" si="1"/>
        <v>490684.08</v>
      </c>
      <c r="L36" s="49">
        <f t="shared" si="1"/>
        <v>399966.78</v>
      </c>
    </row>
    <row r="37" spans="1:12" s="47" customFormat="1" ht="15.75" customHeight="1" x14ac:dyDescent="0.2">
      <c r="A37" s="51"/>
      <c r="B37" s="21" t="s">
        <v>52</v>
      </c>
      <c r="C37" s="44" t="s">
        <v>11</v>
      </c>
      <c r="D37" s="45" t="s">
        <v>12</v>
      </c>
      <c r="E37" s="45" t="s">
        <v>23</v>
      </c>
      <c r="F37" s="45" t="s">
        <v>17</v>
      </c>
      <c r="G37" s="45" t="s">
        <v>12</v>
      </c>
      <c r="H37" s="45" t="s">
        <v>13</v>
      </c>
      <c r="I37" s="45" t="s">
        <v>14</v>
      </c>
      <c r="J37" s="46" t="s">
        <v>53</v>
      </c>
      <c r="K37" s="49">
        <f t="shared" si="1"/>
        <v>490684.08</v>
      </c>
      <c r="L37" s="49">
        <f t="shared" si="1"/>
        <v>399966.78</v>
      </c>
    </row>
    <row r="38" spans="1:12" s="50" customFormat="1" ht="30.75" customHeight="1" x14ac:dyDescent="0.2">
      <c r="A38" s="27"/>
      <c r="B38" s="21" t="s">
        <v>54</v>
      </c>
      <c r="C38" s="44" t="s">
        <v>11</v>
      </c>
      <c r="D38" s="44" t="s">
        <v>12</v>
      </c>
      <c r="E38" s="44" t="s">
        <v>23</v>
      </c>
      <c r="F38" s="44" t="s">
        <v>17</v>
      </c>
      <c r="G38" s="44" t="s">
        <v>12</v>
      </c>
      <c r="H38" s="44" t="s">
        <v>23</v>
      </c>
      <c r="I38" s="44" t="s">
        <v>14</v>
      </c>
      <c r="J38" s="48" t="s">
        <v>53</v>
      </c>
      <c r="K38" s="49">
        <f>467304.08+K45+K29+K24</f>
        <v>490684.08</v>
      </c>
      <c r="L38" s="49">
        <f>382686.78+L45+L29+L24</f>
        <v>399966.78</v>
      </c>
    </row>
    <row r="39" spans="1:12" s="53" customFormat="1" ht="30.75" customHeight="1" x14ac:dyDescent="0.2">
      <c r="A39" s="38" t="s">
        <v>55</v>
      </c>
      <c r="B39" s="13" t="s">
        <v>56</v>
      </c>
      <c r="C39" s="39" t="s">
        <v>11</v>
      </c>
      <c r="D39" s="39" t="s">
        <v>12</v>
      </c>
      <c r="E39" s="39" t="s">
        <v>57</v>
      </c>
      <c r="F39" s="39" t="s">
        <v>13</v>
      </c>
      <c r="G39" s="39" t="s">
        <v>13</v>
      </c>
      <c r="H39" s="39" t="s">
        <v>13</v>
      </c>
      <c r="I39" s="39" t="s">
        <v>14</v>
      </c>
      <c r="J39" s="52" t="s">
        <v>11</v>
      </c>
      <c r="K39" s="31">
        <f>K40</f>
        <v>0</v>
      </c>
      <c r="L39" s="31">
        <f>L40</f>
        <v>0</v>
      </c>
    </row>
    <row r="40" spans="1:12" s="50" customFormat="1" ht="30.75" customHeight="1" x14ac:dyDescent="0.2">
      <c r="A40" s="36" t="s">
        <v>58</v>
      </c>
      <c r="B40" s="21" t="s">
        <v>59</v>
      </c>
      <c r="C40" s="4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11</v>
      </c>
      <c r="K40" s="37">
        <f>-K43+K41</f>
        <v>0</v>
      </c>
      <c r="L40" s="37">
        <f>-L43+L41</f>
        <v>0</v>
      </c>
    </row>
    <row r="41" spans="1:12" s="50" customFormat="1" ht="31.5" customHeight="1" x14ac:dyDescent="0.2">
      <c r="A41" s="36" t="s">
        <v>60</v>
      </c>
      <c r="B41" s="21" t="s">
        <v>61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13</v>
      </c>
      <c r="H41" s="44" t="s">
        <v>13</v>
      </c>
      <c r="I41" s="44" t="s">
        <v>14</v>
      </c>
      <c r="J41" s="48" t="s">
        <v>50</v>
      </c>
      <c r="K41" s="37">
        <f>K42</f>
        <v>0</v>
      </c>
      <c r="L41" s="37">
        <f>L42</f>
        <v>0</v>
      </c>
    </row>
    <row r="42" spans="1:12" s="50" customFormat="1" ht="49.5" customHeight="1" x14ac:dyDescent="0.2">
      <c r="A42" s="36"/>
      <c r="B42" s="21" t="s">
        <v>62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17</v>
      </c>
      <c r="H42" s="44" t="s">
        <v>23</v>
      </c>
      <c r="I42" s="44" t="s">
        <v>14</v>
      </c>
      <c r="J42" s="48" t="s">
        <v>63</v>
      </c>
      <c r="K42" s="37">
        <v>0</v>
      </c>
      <c r="L42" s="37">
        <v>0</v>
      </c>
    </row>
    <row r="43" spans="1:12" s="50" customFormat="1" ht="30.75" customHeight="1" x14ac:dyDescent="0.2">
      <c r="A43" s="36" t="s">
        <v>64</v>
      </c>
      <c r="B43" s="21" t="s">
        <v>65</v>
      </c>
      <c r="C43" s="54" t="s">
        <v>20</v>
      </c>
      <c r="D43" s="44" t="s">
        <v>12</v>
      </c>
      <c r="E43" s="44" t="s">
        <v>57</v>
      </c>
      <c r="F43" s="44" t="s">
        <v>23</v>
      </c>
      <c r="G43" s="44" t="s">
        <v>13</v>
      </c>
      <c r="H43" s="44" t="s">
        <v>13</v>
      </c>
      <c r="I43" s="44" t="s">
        <v>14</v>
      </c>
      <c r="J43" s="48" t="s">
        <v>43</v>
      </c>
      <c r="K43" s="37">
        <f>K45</f>
        <v>0</v>
      </c>
      <c r="L43" s="37">
        <f>L45</f>
        <v>0</v>
      </c>
    </row>
    <row r="44" spans="1:12" s="50" customFormat="1" ht="56.25" hidden="1" customHeight="1" x14ac:dyDescent="0.2">
      <c r="A44" s="27"/>
      <c r="B44" s="55" t="s">
        <v>66</v>
      </c>
      <c r="C44" s="54" t="s">
        <v>67</v>
      </c>
      <c r="D44" s="44" t="s">
        <v>12</v>
      </c>
      <c r="E44" s="44" t="s">
        <v>57</v>
      </c>
      <c r="F44" s="44" t="s">
        <v>23</v>
      </c>
      <c r="G44" s="44" t="s">
        <v>12</v>
      </c>
      <c r="H44" s="44" t="s">
        <v>17</v>
      </c>
      <c r="I44" s="44" t="s">
        <v>14</v>
      </c>
      <c r="J44" s="48" t="s">
        <v>68</v>
      </c>
      <c r="K44" s="37"/>
      <c r="L44" s="37"/>
    </row>
    <row r="45" spans="1:12" s="50" customFormat="1" ht="48.75" customHeight="1" thickBot="1" x14ac:dyDescent="0.25">
      <c r="A45" s="27"/>
      <c r="B45" s="21" t="s">
        <v>69</v>
      </c>
      <c r="C45" s="54" t="s">
        <v>20</v>
      </c>
      <c r="D45" s="44" t="s">
        <v>12</v>
      </c>
      <c r="E45" s="44" t="s">
        <v>57</v>
      </c>
      <c r="F45" s="44" t="s">
        <v>23</v>
      </c>
      <c r="G45" s="44" t="s">
        <v>17</v>
      </c>
      <c r="H45" s="44" t="s">
        <v>23</v>
      </c>
      <c r="I45" s="44" t="s">
        <v>14</v>
      </c>
      <c r="J45" s="48" t="s">
        <v>68</v>
      </c>
      <c r="K45" s="56">
        <v>0</v>
      </c>
      <c r="L45" s="56">
        <v>0</v>
      </c>
    </row>
    <row r="46" spans="1:12" s="50" customFormat="1" ht="12.75" hidden="1" customHeight="1" x14ac:dyDescent="0.2">
      <c r="A46" s="27"/>
      <c r="B46" s="57"/>
      <c r="C46" s="54"/>
      <c r="D46" s="44"/>
      <c r="E46" s="44"/>
      <c r="F46" s="44"/>
      <c r="G46" s="44"/>
      <c r="H46" s="44"/>
      <c r="I46" s="44"/>
      <c r="J46" s="48"/>
      <c r="K46" s="58"/>
    </row>
    <row r="47" spans="1:12" s="50" customFormat="1" ht="38.25" hidden="1" customHeight="1" x14ac:dyDescent="0.2">
      <c r="B47" s="59" t="s">
        <v>70</v>
      </c>
      <c r="C47" s="60"/>
      <c r="D47" s="61"/>
      <c r="E47" s="61"/>
      <c r="F47" s="61"/>
      <c r="G47" s="61"/>
      <c r="H47" s="61"/>
      <c r="I47" s="61"/>
      <c r="J47" s="62"/>
      <c r="K47" s="63">
        <f>K19</f>
        <v>15000.004000000015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8:L13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2023-12-24T10:17:11Z</cp:lastPrinted>
  <dcterms:created xsi:type="dcterms:W3CDTF">1996-10-08T23:32:33Z</dcterms:created>
  <dcterms:modified xsi:type="dcterms:W3CDTF">2023-12-24T10:17:51Z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