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НДФЛ (ранж.по отклонению)" sheetId="2" r:id="rId1"/>
    <sheet name="НДФЛ" sheetId="1" r:id="rId2"/>
  </sheets>
  <definedNames>
    <definedName name="_xlnm._FilterDatabase" localSheetId="1" hidden="1">НДФЛ!$A$5:$AR$108</definedName>
    <definedName name="_xlnm._FilterDatabase" localSheetId="0" hidden="1">'НДФЛ (ранж.по отклонению)'!$B$12:$AS$116</definedName>
    <definedName name="_xlnm.Print_Titles" localSheetId="1">НДФЛ!$2:$5</definedName>
    <definedName name="_xlnm.Print_Titles" localSheetId="0">'НДФЛ (ранж.по отклонению)'!$9:$11</definedName>
    <definedName name="_xlnm.Print_Area" localSheetId="1">НДФЛ!$A$1:$FR$108</definedName>
    <definedName name="_xlnm.Print_Area" localSheetId="0">'НДФЛ (ранж.по отклонению)'!$A$1:$FT$116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2" i="2" l="1"/>
  <c r="N12" i="2" s="1"/>
  <c r="R12" i="2" s="1"/>
  <c r="V12" i="2" s="1"/>
  <c r="X12" i="2"/>
  <c r="Y12" i="2"/>
  <c r="AA12" i="2"/>
  <c r="AB12" i="2"/>
  <c r="AD12" i="2"/>
  <c r="AE12" i="2"/>
  <c r="AF12" i="2"/>
  <c r="AG12" i="2" s="1"/>
  <c r="AJ12" i="2"/>
  <c r="AK12" i="2"/>
  <c r="AM12" i="2"/>
  <c r="AN12" i="2"/>
  <c r="AP12" i="2"/>
  <c r="AQ12" i="2"/>
  <c r="AR12" i="2"/>
  <c r="AV12" i="2"/>
  <c r="AW12" i="2"/>
  <c r="AY12" i="2"/>
  <c r="AZ12" i="2"/>
  <c r="BB12" i="2"/>
  <c r="BC12" i="2"/>
  <c r="BH12" i="2"/>
  <c r="BI12" i="2"/>
  <c r="BK12" i="2"/>
  <c r="BL12" i="2"/>
  <c r="BN12" i="2"/>
  <c r="BO12" i="2"/>
  <c r="BT12" i="2"/>
  <c r="BU12" i="2"/>
  <c r="BW12" i="2"/>
  <c r="BX12" i="2"/>
  <c r="BZ12" i="2"/>
  <c r="CA12" i="2"/>
  <c r="CB12" i="2"/>
  <c r="CF12" i="2"/>
  <c r="CG12" i="2"/>
  <c r="CI12" i="2"/>
  <c r="CJ12" i="2"/>
  <c r="CL12" i="2"/>
  <c r="CM12" i="2"/>
  <c r="CN12" i="2"/>
  <c r="CR12" i="2"/>
  <c r="CS12" i="2"/>
  <c r="CU12" i="2"/>
  <c r="CV12" i="2"/>
  <c r="CX12" i="2"/>
  <c r="CY12" i="2"/>
  <c r="DD12" i="2"/>
  <c r="DE12" i="2"/>
  <c r="DG12" i="2"/>
  <c r="DH12" i="2"/>
  <c r="DJ12" i="2"/>
  <c r="DK12" i="2"/>
  <c r="DP12" i="2"/>
  <c r="DQ12" i="2"/>
  <c r="DS12" i="2"/>
  <c r="DT12" i="2"/>
  <c r="DU12" i="2"/>
  <c r="DW12" i="2"/>
  <c r="DY12" i="2"/>
  <c r="DZ12" i="2"/>
  <c r="EA12" i="2"/>
  <c r="EB12" i="2"/>
  <c r="EC12" i="2"/>
  <c r="EE12" i="2"/>
  <c r="EF12" i="2"/>
  <c r="EH12" i="2"/>
  <c r="EI12" i="2"/>
  <c r="EK12" i="2"/>
  <c r="EL12" i="2"/>
  <c r="EM12" i="2"/>
  <c r="EQ12" i="2"/>
  <c r="ER12" i="2"/>
  <c r="ET12" i="2"/>
  <c r="EU12" i="2"/>
  <c r="EZ12" i="2"/>
  <c r="FA12" i="2"/>
  <c r="FC12" i="2"/>
  <c r="FD12" i="2"/>
  <c r="FE12" i="2"/>
  <c r="FF12" i="2" s="1"/>
  <c r="FI12" i="2"/>
  <c r="FJ12" i="2"/>
  <c r="FK12" i="2"/>
  <c r="FL12" i="2" s="1"/>
  <c r="FO12" i="2"/>
  <c r="FP12" i="2"/>
  <c r="FQ12" i="2"/>
  <c r="J13" i="2"/>
  <c r="N13" i="2"/>
  <c r="X13" i="2"/>
  <c r="Y13" i="2"/>
  <c r="AA13" i="2"/>
  <c r="AB13" i="2"/>
  <c r="AD13" i="2"/>
  <c r="AE13" i="2"/>
  <c r="AF13" i="2"/>
  <c r="AH13" i="2"/>
  <c r="AJ13" i="2"/>
  <c r="AK13" i="2"/>
  <c r="AM13" i="2"/>
  <c r="AN13" i="2"/>
  <c r="AP13" i="2"/>
  <c r="AQ13" i="2"/>
  <c r="AR13" i="2"/>
  <c r="AS13" i="2"/>
  <c r="AV13" i="2"/>
  <c r="AW13" i="2"/>
  <c r="AY13" i="2"/>
  <c r="AZ13" i="2"/>
  <c r="BB13" i="2"/>
  <c r="BC13" i="2"/>
  <c r="BD13" i="2"/>
  <c r="BH13" i="2"/>
  <c r="BI13" i="2"/>
  <c r="BK13" i="2"/>
  <c r="BL13" i="2"/>
  <c r="BN13" i="2"/>
  <c r="BO13" i="2"/>
  <c r="BP13" i="2"/>
  <c r="BT13" i="2"/>
  <c r="BU13" i="2"/>
  <c r="BW13" i="2"/>
  <c r="BX13" i="2"/>
  <c r="BZ13" i="2"/>
  <c r="CA13" i="2"/>
  <c r="CB13" i="2"/>
  <c r="CC13" i="2" s="1"/>
  <c r="CF13" i="2"/>
  <c r="CG13" i="2"/>
  <c r="CI13" i="2"/>
  <c r="CJ13" i="2"/>
  <c r="CL13" i="2"/>
  <c r="CM13" i="2"/>
  <c r="CR13" i="2"/>
  <c r="CS13" i="2"/>
  <c r="CU13" i="2"/>
  <c r="CV13" i="2"/>
  <c r="CX13" i="2"/>
  <c r="CY13" i="2"/>
  <c r="DD13" i="2"/>
  <c r="DE13" i="2"/>
  <c r="DG13" i="2"/>
  <c r="DH13" i="2"/>
  <c r="DJ13" i="2"/>
  <c r="DK13" i="2"/>
  <c r="DP13" i="2"/>
  <c r="DQ13" i="2"/>
  <c r="DS13" i="2"/>
  <c r="DT13" i="2"/>
  <c r="DU13" i="2"/>
  <c r="DW13" i="2" s="1"/>
  <c r="DY13" i="2"/>
  <c r="DZ13" i="2"/>
  <c r="EA13" i="2"/>
  <c r="EE13" i="2"/>
  <c r="EF13" i="2"/>
  <c r="EH13" i="2"/>
  <c r="EI13" i="2"/>
  <c r="EK13" i="2"/>
  <c r="EL13" i="2"/>
  <c r="EQ13" i="2"/>
  <c r="ER13" i="2"/>
  <c r="ET13" i="2"/>
  <c r="EU13" i="2"/>
  <c r="FA13" i="2"/>
  <c r="FC13" i="2"/>
  <c r="FD13" i="2"/>
  <c r="FE13" i="2"/>
  <c r="FG13" i="2" s="1"/>
  <c r="FF13" i="2"/>
  <c r="FI13" i="2"/>
  <c r="FJ13" i="2"/>
  <c r="FK13" i="2"/>
  <c r="FO13" i="2"/>
  <c r="FP13" i="2"/>
  <c r="ET14" i="2"/>
  <c r="EU14" i="2"/>
  <c r="EV14" i="2"/>
  <c r="EX14" i="2" s="1"/>
  <c r="EZ14" i="2"/>
  <c r="FA14" i="2"/>
  <c r="FC14" i="2"/>
  <c r="FD14" i="2"/>
  <c r="FE14" i="2"/>
  <c r="FF14" i="2"/>
  <c r="FG14" i="2"/>
  <c r="FI14" i="2"/>
  <c r="FJ14" i="2"/>
  <c r="FK14" i="2"/>
  <c r="FO14" i="2"/>
  <c r="FP14" i="2"/>
  <c r="J15" i="2"/>
  <c r="N15" i="2" s="1"/>
  <c r="R15" i="2" s="1"/>
  <c r="V15" i="2"/>
  <c r="X15" i="2"/>
  <c r="Y15" i="2"/>
  <c r="AA15" i="2"/>
  <c r="AB15" i="2"/>
  <c r="AD15" i="2"/>
  <c r="AE15" i="2"/>
  <c r="AF15" i="2"/>
  <c r="AG15" i="2"/>
  <c r="AH15" i="2"/>
  <c r="AJ15" i="2"/>
  <c r="AK15" i="2"/>
  <c r="AM15" i="2"/>
  <c r="AN15" i="2"/>
  <c r="AP15" i="2"/>
  <c r="AQ15" i="2"/>
  <c r="AR15" i="2"/>
  <c r="AV15" i="2"/>
  <c r="AW15" i="2"/>
  <c r="AY15" i="2"/>
  <c r="AZ15" i="2"/>
  <c r="BB15" i="2"/>
  <c r="BC15" i="2"/>
  <c r="BH15" i="2"/>
  <c r="BI15" i="2"/>
  <c r="BK15" i="2"/>
  <c r="BL15" i="2"/>
  <c r="BN15" i="2"/>
  <c r="BO15" i="2"/>
  <c r="BT15" i="2"/>
  <c r="BU15" i="2"/>
  <c r="BW15" i="2"/>
  <c r="BX15" i="2"/>
  <c r="BZ15" i="2"/>
  <c r="CA15" i="2"/>
  <c r="CB15" i="2"/>
  <c r="CC15" i="2"/>
  <c r="CD15" i="2"/>
  <c r="CF15" i="2"/>
  <c r="CG15" i="2"/>
  <c r="CI15" i="2"/>
  <c r="CJ15" i="2"/>
  <c r="CL15" i="2"/>
  <c r="CM15" i="2"/>
  <c r="CN15" i="2"/>
  <c r="CZ15" i="2" s="1"/>
  <c r="CR15" i="2"/>
  <c r="CS15" i="2"/>
  <c r="CU15" i="2"/>
  <c r="CV15" i="2"/>
  <c r="CX15" i="2"/>
  <c r="CY15" i="2"/>
  <c r="DD15" i="2"/>
  <c r="DE15" i="2"/>
  <c r="DG15" i="2"/>
  <c r="DH15" i="2"/>
  <c r="DJ15" i="2"/>
  <c r="DK15" i="2"/>
  <c r="DP15" i="2"/>
  <c r="DQ15" i="2"/>
  <c r="DS15" i="2"/>
  <c r="DT15" i="2"/>
  <c r="DU15" i="2"/>
  <c r="DY15" i="2"/>
  <c r="DZ15" i="2"/>
  <c r="EE15" i="2"/>
  <c r="EF15" i="2"/>
  <c r="EH15" i="2"/>
  <c r="EI15" i="2"/>
  <c r="EK15" i="2"/>
  <c r="EL15" i="2"/>
  <c r="EQ15" i="2"/>
  <c r="ER15" i="2"/>
  <c r="ET15" i="2"/>
  <c r="EU15" i="2"/>
  <c r="EZ15" i="2"/>
  <c r="FC15" i="2"/>
  <c r="FD15" i="2"/>
  <c r="FE15" i="2"/>
  <c r="FI15" i="2"/>
  <c r="FJ15" i="2"/>
  <c r="FO15" i="2"/>
  <c r="FP15" i="2"/>
  <c r="AD16" i="2"/>
  <c r="AE16" i="2"/>
  <c r="AF16" i="2"/>
  <c r="AJ16" i="2"/>
  <c r="AK16" i="2"/>
  <c r="AM16" i="2"/>
  <c r="AN16" i="2"/>
  <c r="AP16" i="2"/>
  <c r="AQ16" i="2"/>
  <c r="AV16" i="2"/>
  <c r="AW16" i="2"/>
  <c r="AY16" i="2"/>
  <c r="AZ16" i="2"/>
  <c r="BB16" i="2"/>
  <c r="BC16" i="2"/>
  <c r="BH16" i="2"/>
  <c r="BI16" i="2"/>
  <c r="BK16" i="2"/>
  <c r="BL16" i="2"/>
  <c r="BN16" i="2"/>
  <c r="BO16" i="2"/>
  <c r="BT16" i="2"/>
  <c r="BU16" i="2"/>
  <c r="BW16" i="2"/>
  <c r="BX16" i="2"/>
  <c r="BZ16" i="2"/>
  <c r="CA16" i="2"/>
  <c r="CB16" i="2"/>
  <c r="CF16" i="2"/>
  <c r="CG16" i="2"/>
  <c r="CI16" i="2"/>
  <c r="CJ16" i="2"/>
  <c r="CL16" i="2"/>
  <c r="CM16" i="2"/>
  <c r="CR16" i="2"/>
  <c r="CS16" i="2"/>
  <c r="CU16" i="2"/>
  <c r="CV16" i="2"/>
  <c r="CX16" i="2"/>
  <c r="CY16" i="2"/>
  <c r="DD16" i="2"/>
  <c r="DE16" i="2"/>
  <c r="DG16" i="2"/>
  <c r="DH16" i="2"/>
  <c r="DJ16" i="2"/>
  <c r="DK16" i="2"/>
  <c r="DP16" i="2"/>
  <c r="DQ16" i="2"/>
  <c r="DS16" i="2"/>
  <c r="DT16" i="2"/>
  <c r="DU16" i="2"/>
  <c r="DV16" i="2" s="1"/>
  <c r="DY16" i="2"/>
  <c r="DZ16" i="2"/>
  <c r="EE16" i="2"/>
  <c r="EF16" i="2"/>
  <c r="EH16" i="2"/>
  <c r="EI16" i="2"/>
  <c r="EK16" i="2"/>
  <c r="EL16" i="2"/>
  <c r="EQ16" i="2"/>
  <c r="ER16" i="2"/>
  <c r="ET16" i="2"/>
  <c r="EU16" i="2"/>
  <c r="EZ16" i="2"/>
  <c r="FC16" i="2"/>
  <c r="FD16" i="2"/>
  <c r="FE16" i="2"/>
  <c r="FI16" i="2"/>
  <c r="FJ16" i="2"/>
  <c r="FK16" i="2"/>
  <c r="FO16" i="2"/>
  <c r="FP16" i="2"/>
  <c r="FQ16" i="2"/>
  <c r="ET17" i="2"/>
  <c r="EU17" i="2"/>
  <c r="EV17" i="2"/>
  <c r="EW17" i="2"/>
  <c r="EX17" i="2"/>
  <c r="EZ17" i="2"/>
  <c r="FA17" i="2"/>
  <c r="FC17" i="2"/>
  <c r="FD17" i="2"/>
  <c r="FE17" i="2"/>
  <c r="FI17" i="2"/>
  <c r="FJ17" i="2"/>
  <c r="FO17" i="2"/>
  <c r="FP17" i="2"/>
  <c r="CZ18" i="2"/>
  <c r="DL18" i="2" s="1"/>
  <c r="DM18" i="2" s="1"/>
  <c r="DA18" i="2"/>
  <c r="DB18" i="2"/>
  <c r="DG18" i="2"/>
  <c r="DH18" i="2"/>
  <c r="DJ18" i="2"/>
  <c r="DK18" i="2"/>
  <c r="DN18" i="2"/>
  <c r="DP18" i="2"/>
  <c r="DQ18" i="2"/>
  <c r="DS18" i="2"/>
  <c r="DT18" i="2"/>
  <c r="DU18" i="2"/>
  <c r="EZ18" i="2" s="1"/>
  <c r="DY18" i="2"/>
  <c r="DZ18" i="2"/>
  <c r="EE18" i="2"/>
  <c r="EF18" i="2"/>
  <c r="EH18" i="2"/>
  <c r="EI18" i="2"/>
  <c r="EK18" i="2"/>
  <c r="EL18" i="2"/>
  <c r="EQ18" i="2"/>
  <c r="ER18" i="2"/>
  <c r="ET18" i="2"/>
  <c r="EU18" i="2"/>
  <c r="FC18" i="2"/>
  <c r="FD18" i="2"/>
  <c r="FE18" i="2"/>
  <c r="FI18" i="2"/>
  <c r="FJ18" i="2"/>
  <c r="FO18" i="2"/>
  <c r="FP18" i="2"/>
  <c r="J19" i="2"/>
  <c r="N19" i="2"/>
  <c r="R19" i="2"/>
  <c r="V19" i="2" s="1"/>
  <c r="X19" i="2"/>
  <c r="Y19" i="2"/>
  <c r="AA19" i="2"/>
  <c r="AB19" i="2"/>
  <c r="AD19" i="2"/>
  <c r="AE19" i="2"/>
  <c r="AF19" i="2"/>
  <c r="AH19" i="2"/>
  <c r="AJ19" i="2"/>
  <c r="AK19" i="2"/>
  <c r="AM19" i="2"/>
  <c r="AN19" i="2"/>
  <c r="AP19" i="2"/>
  <c r="AQ19" i="2"/>
  <c r="AV19" i="2"/>
  <c r="AW19" i="2"/>
  <c r="AY19" i="2"/>
  <c r="AZ19" i="2"/>
  <c r="BB19" i="2"/>
  <c r="BC19" i="2"/>
  <c r="BH19" i="2"/>
  <c r="BI19" i="2"/>
  <c r="BK19" i="2"/>
  <c r="BL19" i="2"/>
  <c r="BN19" i="2"/>
  <c r="BO19" i="2"/>
  <c r="BT19" i="2"/>
  <c r="BU19" i="2"/>
  <c r="BW19" i="2"/>
  <c r="BX19" i="2"/>
  <c r="BZ19" i="2"/>
  <c r="CA19" i="2"/>
  <c r="CB19" i="2"/>
  <c r="CF19" i="2"/>
  <c r="CG19" i="2"/>
  <c r="CI19" i="2"/>
  <c r="CJ19" i="2"/>
  <c r="CL19" i="2"/>
  <c r="CM19" i="2"/>
  <c r="CR19" i="2"/>
  <c r="CS19" i="2"/>
  <c r="CU19" i="2"/>
  <c r="CV19" i="2"/>
  <c r="CX19" i="2"/>
  <c r="CY19" i="2"/>
  <c r="DD19" i="2"/>
  <c r="DE19" i="2"/>
  <c r="DG19" i="2"/>
  <c r="DH19" i="2"/>
  <c r="DJ19" i="2"/>
  <c r="DK19" i="2"/>
  <c r="DP19" i="2"/>
  <c r="DQ19" i="2"/>
  <c r="DS19" i="2"/>
  <c r="DT19" i="2"/>
  <c r="DU19" i="2"/>
  <c r="EZ19" i="2" s="1"/>
  <c r="DY19" i="2"/>
  <c r="DZ19" i="2"/>
  <c r="EA19" i="2"/>
  <c r="EE19" i="2"/>
  <c r="EF19" i="2"/>
  <c r="EH19" i="2"/>
  <c r="EI19" i="2"/>
  <c r="EK19" i="2"/>
  <c r="EL19" i="2"/>
  <c r="EQ19" i="2"/>
  <c r="ER19" i="2"/>
  <c r="ET19" i="2"/>
  <c r="EU19" i="2"/>
  <c r="FC19" i="2"/>
  <c r="FD19" i="2"/>
  <c r="FE19" i="2"/>
  <c r="FI19" i="2"/>
  <c r="FJ19" i="2"/>
  <c r="FO19" i="2"/>
  <c r="FP19" i="2"/>
  <c r="J20" i="2"/>
  <c r="N20" i="2" s="1"/>
  <c r="R20" i="2" s="1"/>
  <c r="V20" i="2" s="1"/>
  <c r="X20" i="2"/>
  <c r="Y20" i="2"/>
  <c r="AA20" i="2"/>
  <c r="AB20" i="2"/>
  <c r="AD20" i="2"/>
  <c r="AE20" i="2"/>
  <c r="AF20" i="2"/>
  <c r="AH20" i="2"/>
  <c r="AJ20" i="2"/>
  <c r="AK20" i="2"/>
  <c r="AM20" i="2"/>
  <c r="AN20" i="2"/>
  <c r="AP20" i="2"/>
  <c r="AQ20" i="2"/>
  <c r="AR20" i="2"/>
  <c r="AS20" i="2"/>
  <c r="AV20" i="2"/>
  <c r="AW20" i="2"/>
  <c r="AY20" i="2"/>
  <c r="AZ20" i="2"/>
  <c r="BB20" i="2"/>
  <c r="BC20" i="2"/>
  <c r="BD20" i="2"/>
  <c r="BF20" i="2"/>
  <c r="BH20" i="2"/>
  <c r="BI20" i="2"/>
  <c r="BK20" i="2"/>
  <c r="BL20" i="2"/>
  <c r="BN20" i="2"/>
  <c r="BO20" i="2"/>
  <c r="BT20" i="2"/>
  <c r="BU20" i="2"/>
  <c r="BW20" i="2"/>
  <c r="BX20" i="2"/>
  <c r="BZ20" i="2"/>
  <c r="CA20" i="2"/>
  <c r="CB20" i="2"/>
  <c r="CD20" i="2" s="1"/>
  <c r="CF20" i="2"/>
  <c r="CG20" i="2"/>
  <c r="CI20" i="2"/>
  <c r="CJ20" i="2"/>
  <c r="CL20" i="2"/>
  <c r="CM20" i="2"/>
  <c r="CR20" i="2"/>
  <c r="CS20" i="2"/>
  <c r="CU20" i="2"/>
  <c r="CV20" i="2"/>
  <c r="CX20" i="2"/>
  <c r="CY20" i="2"/>
  <c r="DD20" i="2"/>
  <c r="DE20" i="2"/>
  <c r="DG20" i="2"/>
  <c r="DH20" i="2"/>
  <c r="DJ20" i="2"/>
  <c r="DK20" i="2"/>
  <c r="DP20" i="2"/>
  <c r="DQ20" i="2"/>
  <c r="DS20" i="2"/>
  <c r="DT20" i="2"/>
  <c r="DU20" i="2"/>
  <c r="DW20" i="2"/>
  <c r="DY20" i="2"/>
  <c r="DZ20" i="2"/>
  <c r="EE20" i="2"/>
  <c r="EF20" i="2"/>
  <c r="EH20" i="2"/>
  <c r="EI20" i="2"/>
  <c r="EK20" i="2"/>
  <c r="EL20" i="2"/>
  <c r="EQ20" i="2"/>
  <c r="ER20" i="2"/>
  <c r="ET20" i="2"/>
  <c r="EU20" i="2"/>
  <c r="EZ20" i="2"/>
  <c r="FC20" i="2"/>
  <c r="FD20" i="2"/>
  <c r="FE20" i="2"/>
  <c r="FI20" i="2"/>
  <c r="FJ20" i="2"/>
  <c r="FO20" i="2"/>
  <c r="FP20" i="2"/>
  <c r="J21" i="2"/>
  <c r="N21" i="2" s="1"/>
  <c r="R21" i="2" s="1"/>
  <c r="V21" i="2" s="1"/>
  <c r="X21" i="2"/>
  <c r="Y21" i="2"/>
  <c r="AA21" i="2"/>
  <c r="AB21" i="2"/>
  <c r="AD21" i="2"/>
  <c r="AE21" i="2"/>
  <c r="AF21" i="2"/>
  <c r="AJ21" i="2"/>
  <c r="AK21" i="2"/>
  <c r="AM21" i="2"/>
  <c r="AN21" i="2"/>
  <c r="AP21" i="2"/>
  <c r="AQ21" i="2"/>
  <c r="AV21" i="2"/>
  <c r="AW21" i="2"/>
  <c r="AY21" i="2"/>
  <c r="AZ21" i="2"/>
  <c r="BB21" i="2"/>
  <c r="BC21" i="2"/>
  <c r="BH21" i="2"/>
  <c r="BI21" i="2"/>
  <c r="BK21" i="2"/>
  <c r="BL21" i="2"/>
  <c r="BN21" i="2"/>
  <c r="BO21" i="2"/>
  <c r="BT21" i="2"/>
  <c r="BU21" i="2"/>
  <c r="BW21" i="2"/>
  <c r="BX21" i="2"/>
  <c r="BZ21" i="2"/>
  <c r="CA21" i="2"/>
  <c r="CB21" i="2"/>
  <c r="CD21" i="2" s="1"/>
  <c r="CF21" i="2"/>
  <c r="CG21" i="2"/>
  <c r="CI21" i="2"/>
  <c r="CJ21" i="2"/>
  <c r="CL21" i="2"/>
  <c r="CM21" i="2"/>
  <c r="CR21" i="2"/>
  <c r="CS21" i="2"/>
  <c r="CU21" i="2"/>
  <c r="CV21" i="2"/>
  <c r="CX21" i="2"/>
  <c r="CY21" i="2"/>
  <c r="DD21" i="2"/>
  <c r="DE21" i="2"/>
  <c r="DG21" i="2"/>
  <c r="DH21" i="2"/>
  <c r="DJ21" i="2"/>
  <c r="DK21" i="2"/>
  <c r="DP21" i="2"/>
  <c r="DQ21" i="2"/>
  <c r="DS21" i="2"/>
  <c r="DT21" i="2"/>
  <c r="DU21" i="2"/>
  <c r="DW21" i="2" s="1"/>
  <c r="DY21" i="2"/>
  <c r="DZ21" i="2"/>
  <c r="EE21" i="2"/>
  <c r="EF21" i="2"/>
  <c r="EH21" i="2"/>
  <c r="EI21" i="2"/>
  <c r="EK21" i="2"/>
  <c r="EL21" i="2"/>
  <c r="EQ21" i="2"/>
  <c r="ER21" i="2"/>
  <c r="ET21" i="2"/>
  <c r="EU21" i="2"/>
  <c r="FC21" i="2"/>
  <c r="FD21" i="2"/>
  <c r="FE21" i="2"/>
  <c r="FI21" i="2"/>
  <c r="FJ21" i="2"/>
  <c r="FK21" i="2"/>
  <c r="FO21" i="2"/>
  <c r="FP21" i="2"/>
  <c r="J22" i="2"/>
  <c r="N22" i="2" s="1"/>
  <c r="R22" i="2" s="1"/>
  <c r="V22" i="2" s="1"/>
  <c r="X22" i="2"/>
  <c r="Y22" i="2"/>
  <c r="AA22" i="2"/>
  <c r="AB22" i="2"/>
  <c r="AD22" i="2"/>
  <c r="AE22" i="2"/>
  <c r="AF22" i="2"/>
  <c r="AJ22" i="2"/>
  <c r="AK22" i="2"/>
  <c r="AM22" i="2"/>
  <c r="AN22" i="2"/>
  <c r="AP22" i="2"/>
  <c r="AQ22" i="2"/>
  <c r="AR22" i="2"/>
  <c r="AV22" i="2"/>
  <c r="AW22" i="2"/>
  <c r="AY22" i="2"/>
  <c r="AZ22" i="2"/>
  <c r="BB22" i="2"/>
  <c r="BC22" i="2"/>
  <c r="BH22" i="2"/>
  <c r="BI22" i="2"/>
  <c r="BK22" i="2"/>
  <c r="BL22" i="2"/>
  <c r="BN22" i="2"/>
  <c r="BO22" i="2"/>
  <c r="BT22" i="2"/>
  <c r="BU22" i="2"/>
  <c r="BW22" i="2"/>
  <c r="BX22" i="2"/>
  <c r="BZ22" i="2"/>
  <c r="CA22" i="2"/>
  <c r="CB22" i="2"/>
  <c r="CN22" i="2" s="1"/>
  <c r="CF22" i="2"/>
  <c r="CG22" i="2"/>
  <c r="CI22" i="2"/>
  <c r="CJ22" i="2"/>
  <c r="CL22" i="2"/>
  <c r="CM22" i="2"/>
  <c r="CR22" i="2"/>
  <c r="CS22" i="2"/>
  <c r="CU22" i="2"/>
  <c r="CV22" i="2"/>
  <c r="CX22" i="2"/>
  <c r="CY22" i="2"/>
  <c r="DD22" i="2"/>
  <c r="DE22" i="2"/>
  <c r="DG22" i="2"/>
  <c r="DH22" i="2"/>
  <c r="DJ22" i="2"/>
  <c r="DK22" i="2"/>
  <c r="DP22" i="2"/>
  <c r="DQ22" i="2"/>
  <c r="DS22" i="2"/>
  <c r="DT22" i="2"/>
  <c r="DU22" i="2"/>
  <c r="EA22" i="2" s="1"/>
  <c r="DY22" i="2"/>
  <c r="DZ22" i="2"/>
  <c r="EE22" i="2"/>
  <c r="EF22" i="2"/>
  <c r="EH22" i="2"/>
  <c r="EI22" i="2"/>
  <c r="EK22" i="2"/>
  <c r="EL22" i="2"/>
  <c r="EQ22" i="2"/>
  <c r="ER22" i="2"/>
  <c r="ET22" i="2"/>
  <c r="EU22" i="2"/>
  <c r="FA22" i="2"/>
  <c r="FC22" i="2"/>
  <c r="FD22" i="2"/>
  <c r="FE22" i="2"/>
  <c r="FI22" i="2"/>
  <c r="FJ22" i="2"/>
  <c r="FK22" i="2"/>
  <c r="FO22" i="2"/>
  <c r="FP22" i="2"/>
  <c r="FQ22" i="2"/>
  <c r="J23" i="2"/>
  <c r="X23" i="2"/>
  <c r="Y23" i="2"/>
  <c r="AA23" i="2"/>
  <c r="AB23" i="2"/>
  <c r="AD23" i="2"/>
  <c r="AE23" i="2"/>
  <c r="AF23" i="2"/>
  <c r="AR23" i="2" s="1"/>
  <c r="BD23" i="2" s="1"/>
  <c r="BP23" i="2" s="1"/>
  <c r="AJ23" i="2"/>
  <c r="AK23" i="2"/>
  <c r="AM23" i="2"/>
  <c r="AN23" i="2"/>
  <c r="AP23" i="2"/>
  <c r="AQ23" i="2"/>
  <c r="AV23" i="2"/>
  <c r="AW23" i="2"/>
  <c r="AY23" i="2"/>
  <c r="AZ23" i="2"/>
  <c r="BB23" i="2"/>
  <c r="BC23" i="2"/>
  <c r="BH23" i="2"/>
  <c r="BI23" i="2"/>
  <c r="BK23" i="2"/>
  <c r="BL23" i="2"/>
  <c r="BN23" i="2"/>
  <c r="BO23" i="2"/>
  <c r="BT23" i="2"/>
  <c r="BU23" i="2"/>
  <c r="BW23" i="2"/>
  <c r="BX23" i="2"/>
  <c r="BZ23" i="2"/>
  <c r="CA23" i="2"/>
  <c r="CB23" i="2"/>
  <c r="CC23" i="2" s="1"/>
  <c r="CF23" i="2"/>
  <c r="CG23" i="2"/>
  <c r="CI23" i="2"/>
  <c r="CJ23" i="2"/>
  <c r="CL23" i="2"/>
  <c r="CM23" i="2"/>
  <c r="CN23" i="2"/>
  <c r="CP23" i="2" s="1"/>
  <c r="CR23" i="2"/>
  <c r="CS23" i="2"/>
  <c r="CU23" i="2"/>
  <c r="CV23" i="2"/>
  <c r="CX23" i="2"/>
  <c r="CY23" i="2"/>
  <c r="DD23" i="2"/>
  <c r="DE23" i="2"/>
  <c r="DG23" i="2"/>
  <c r="DH23" i="2"/>
  <c r="DJ23" i="2"/>
  <c r="DK23" i="2"/>
  <c r="DP23" i="2"/>
  <c r="DQ23" i="2"/>
  <c r="DS23" i="2"/>
  <c r="DT23" i="2"/>
  <c r="DU23" i="2"/>
  <c r="DY23" i="2"/>
  <c r="DZ23" i="2"/>
  <c r="EA23" i="2"/>
  <c r="EE23" i="2"/>
  <c r="EF23" i="2"/>
  <c r="EH23" i="2"/>
  <c r="EI23" i="2"/>
  <c r="EK23" i="2"/>
  <c r="EL23" i="2"/>
  <c r="EQ23" i="2"/>
  <c r="ER23" i="2"/>
  <c r="ET23" i="2"/>
  <c r="EU23" i="2"/>
  <c r="EZ23" i="2"/>
  <c r="FA23" i="2"/>
  <c r="FC23" i="2"/>
  <c r="FD23" i="2"/>
  <c r="FE23" i="2"/>
  <c r="FG23" i="2" s="1"/>
  <c r="FI23" i="2"/>
  <c r="FJ23" i="2"/>
  <c r="FO23" i="2"/>
  <c r="FP23" i="2"/>
  <c r="J24" i="2"/>
  <c r="N24" i="2" s="1"/>
  <c r="R24" i="2" s="1"/>
  <c r="V24" i="2" s="1"/>
  <c r="X24" i="2"/>
  <c r="Y24" i="2"/>
  <c r="AA24" i="2"/>
  <c r="AB24" i="2"/>
  <c r="AD24" i="2"/>
  <c r="AE24" i="2"/>
  <c r="AF24" i="2"/>
  <c r="AH24" i="2" s="1"/>
  <c r="AJ24" i="2"/>
  <c r="AK24" i="2"/>
  <c r="AM24" i="2"/>
  <c r="AN24" i="2"/>
  <c r="AP24" i="2"/>
  <c r="AQ24" i="2"/>
  <c r="AR24" i="2"/>
  <c r="AV24" i="2"/>
  <c r="AW24" i="2"/>
  <c r="AY24" i="2"/>
  <c r="AZ24" i="2"/>
  <c r="BB24" i="2"/>
  <c r="BC24" i="2"/>
  <c r="BH24" i="2"/>
  <c r="BI24" i="2"/>
  <c r="BK24" i="2"/>
  <c r="BL24" i="2"/>
  <c r="BN24" i="2"/>
  <c r="BO24" i="2"/>
  <c r="BT24" i="2"/>
  <c r="BU24" i="2"/>
  <c r="BW24" i="2"/>
  <c r="BX24" i="2"/>
  <c r="BZ24" i="2"/>
  <c r="CA24" i="2"/>
  <c r="CB24" i="2"/>
  <c r="CF24" i="2"/>
  <c r="CG24" i="2"/>
  <c r="CI24" i="2"/>
  <c r="CJ24" i="2"/>
  <c r="CL24" i="2"/>
  <c r="CM24" i="2"/>
  <c r="CR24" i="2"/>
  <c r="CS24" i="2"/>
  <c r="CU24" i="2"/>
  <c r="CV24" i="2"/>
  <c r="CX24" i="2"/>
  <c r="CY24" i="2"/>
  <c r="DD24" i="2"/>
  <c r="DE24" i="2"/>
  <c r="DG24" i="2"/>
  <c r="DH24" i="2"/>
  <c r="DJ24" i="2"/>
  <c r="DK24" i="2"/>
  <c r="DP24" i="2"/>
  <c r="DQ24" i="2"/>
  <c r="DS24" i="2"/>
  <c r="DT24" i="2"/>
  <c r="DU24" i="2"/>
  <c r="DY24" i="2"/>
  <c r="DZ24" i="2"/>
  <c r="EA24" i="2"/>
  <c r="EE24" i="2"/>
  <c r="EF24" i="2"/>
  <c r="EH24" i="2"/>
  <c r="EI24" i="2"/>
  <c r="EK24" i="2"/>
  <c r="EL24" i="2"/>
  <c r="EM24" i="2"/>
  <c r="EQ24" i="2"/>
  <c r="ER24" i="2"/>
  <c r="ET24" i="2"/>
  <c r="EU24" i="2"/>
  <c r="EZ24" i="2"/>
  <c r="FA24" i="2"/>
  <c r="FC24" i="2"/>
  <c r="FD24" i="2"/>
  <c r="FE24" i="2"/>
  <c r="FF24" i="2" s="1"/>
  <c r="FI24" i="2"/>
  <c r="FJ24" i="2"/>
  <c r="FO24" i="2"/>
  <c r="FP24" i="2"/>
  <c r="J25" i="2"/>
  <c r="AG25" i="2" s="1"/>
  <c r="X25" i="2"/>
  <c r="Y25" i="2"/>
  <c r="AA25" i="2"/>
  <c r="AB25" i="2"/>
  <c r="AD25" i="2"/>
  <c r="AE25" i="2"/>
  <c r="AF25" i="2"/>
  <c r="AR25" i="2" s="1"/>
  <c r="BD25" i="2" s="1"/>
  <c r="BP25" i="2" s="1"/>
  <c r="AJ25" i="2"/>
  <c r="AK25" i="2"/>
  <c r="AM25" i="2"/>
  <c r="AN25" i="2"/>
  <c r="AP25" i="2"/>
  <c r="AQ25" i="2"/>
  <c r="AV25" i="2"/>
  <c r="AW25" i="2"/>
  <c r="AY25" i="2"/>
  <c r="AZ25" i="2"/>
  <c r="BB25" i="2"/>
  <c r="BC25" i="2"/>
  <c r="BH25" i="2"/>
  <c r="BI25" i="2"/>
  <c r="BK25" i="2"/>
  <c r="BL25" i="2"/>
  <c r="BN25" i="2"/>
  <c r="BO25" i="2"/>
  <c r="BT25" i="2"/>
  <c r="BU25" i="2"/>
  <c r="BW25" i="2"/>
  <c r="BX25" i="2"/>
  <c r="BZ25" i="2"/>
  <c r="CA25" i="2"/>
  <c r="CB25" i="2"/>
  <c r="CC25" i="2"/>
  <c r="CD25" i="2"/>
  <c r="CF25" i="2"/>
  <c r="CG25" i="2"/>
  <c r="CI25" i="2"/>
  <c r="CJ25" i="2"/>
  <c r="CL25" i="2"/>
  <c r="CM25" i="2"/>
  <c r="CN25" i="2"/>
  <c r="CR25" i="2"/>
  <c r="CS25" i="2"/>
  <c r="CU25" i="2"/>
  <c r="CV25" i="2"/>
  <c r="CX25" i="2"/>
  <c r="CY25" i="2"/>
  <c r="DD25" i="2"/>
  <c r="DE25" i="2"/>
  <c r="DG25" i="2"/>
  <c r="DH25" i="2"/>
  <c r="DJ25" i="2"/>
  <c r="DK25" i="2"/>
  <c r="DP25" i="2"/>
  <c r="DQ25" i="2"/>
  <c r="DS25" i="2"/>
  <c r="DT25" i="2"/>
  <c r="DU25" i="2"/>
  <c r="EZ25" i="2" s="1"/>
  <c r="DY25" i="2"/>
  <c r="DZ25" i="2"/>
  <c r="EA25" i="2"/>
  <c r="EE25" i="2"/>
  <c r="EF25" i="2"/>
  <c r="EH25" i="2"/>
  <c r="EI25" i="2"/>
  <c r="EK25" i="2"/>
  <c r="EL25" i="2"/>
  <c r="EQ25" i="2"/>
  <c r="ER25" i="2"/>
  <c r="ET25" i="2"/>
  <c r="EU25" i="2"/>
  <c r="FA25" i="2"/>
  <c r="FC25" i="2"/>
  <c r="FD25" i="2"/>
  <c r="FE25" i="2"/>
  <c r="FF25" i="2"/>
  <c r="FI25" i="2"/>
  <c r="FJ25" i="2"/>
  <c r="FK25" i="2"/>
  <c r="FO25" i="2"/>
  <c r="FP25" i="2"/>
  <c r="J26" i="2"/>
  <c r="N26" i="2" s="1"/>
  <c r="R26" i="2"/>
  <c r="V26" i="2" s="1"/>
  <c r="X26" i="2"/>
  <c r="Y26" i="2"/>
  <c r="AA26" i="2"/>
  <c r="AB26" i="2"/>
  <c r="AD26" i="2"/>
  <c r="AE26" i="2"/>
  <c r="AF26" i="2"/>
  <c r="AJ26" i="2"/>
  <c r="AK26" i="2"/>
  <c r="AM26" i="2"/>
  <c r="AN26" i="2"/>
  <c r="AP26" i="2"/>
  <c r="AQ26" i="2"/>
  <c r="AV26" i="2"/>
  <c r="AW26" i="2"/>
  <c r="AY26" i="2"/>
  <c r="AZ26" i="2"/>
  <c r="BB26" i="2"/>
  <c r="BC26" i="2"/>
  <c r="BH26" i="2"/>
  <c r="BI26" i="2"/>
  <c r="BK26" i="2"/>
  <c r="BL26" i="2"/>
  <c r="BN26" i="2"/>
  <c r="BO26" i="2"/>
  <c r="BT26" i="2"/>
  <c r="BU26" i="2"/>
  <c r="BW26" i="2"/>
  <c r="BX26" i="2"/>
  <c r="BZ26" i="2"/>
  <c r="CA26" i="2"/>
  <c r="CB26" i="2"/>
  <c r="CN26" i="2" s="1"/>
  <c r="CF26" i="2"/>
  <c r="CG26" i="2"/>
  <c r="CI26" i="2"/>
  <c r="CJ26" i="2"/>
  <c r="CL26" i="2"/>
  <c r="CM26" i="2"/>
  <c r="CR26" i="2"/>
  <c r="CS26" i="2"/>
  <c r="CU26" i="2"/>
  <c r="CV26" i="2"/>
  <c r="CX26" i="2"/>
  <c r="CY26" i="2"/>
  <c r="DD26" i="2"/>
  <c r="DE26" i="2"/>
  <c r="DG26" i="2"/>
  <c r="DH26" i="2"/>
  <c r="DJ26" i="2"/>
  <c r="DK26" i="2"/>
  <c r="DP26" i="2"/>
  <c r="DQ26" i="2"/>
  <c r="DS26" i="2"/>
  <c r="DT26" i="2"/>
  <c r="DU26" i="2"/>
  <c r="DV26" i="2" s="1"/>
  <c r="DW26" i="2"/>
  <c r="DY26" i="2"/>
  <c r="DZ26" i="2"/>
  <c r="EE26" i="2"/>
  <c r="EF26" i="2"/>
  <c r="EH26" i="2"/>
  <c r="EI26" i="2"/>
  <c r="EK26" i="2"/>
  <c r="EL26" i="2"/>
  <c r="EQ26" i="2"/>
  <c r="ER26" i="2"/>
  <c r="ET26" i="2"/>
  <c r="EU26" i="2"/>
  <c r="EZ26" i="2"/>
  <c r="FC26" i="2"/>
  <c r="FD26" i="2"/>
  <c r="FE26" i="2"/>
  <c r="FI26" i="2"/>
  <c r="FJ26" i="2"/>
  <c r="FO26" i="2"/>
  <c r="FP26" i="2"/>
  <c r="J27" i="2"/>
  <c r="N27" i="2" s="1"/>
  <c r="R27" i="2" s="1"/>
  <c r="V27" i="2" s="1"/>
  <c r="X27" i="2"/>
  <c r="Y27" i="2"/>
  <c r="AA27" i="2"/>
  <c r="AB27" i="2"/>
  <c r="AD27" i="2"/>
  <c r="AE27" i="2"/>
  <c r="AF27" i="2"/>
  <c r="AG27" i="2" s="1"/>
  <c r="AJ27" i="2"/>
  <c r="AK27" i="2"/>
  <c r="AM27" i="2"/>
  <c r="AN27" i="2"/>
  <c r="AP27" i="2"/>
  <c r="AQ27" i="2"/>
  <c r="AV27" i="2"/>
  <c r="AW27" i="2"/>
  <c r="AY27" i="2"/>
  <c r="AZ27" i="2"/>
  <c r="BB27" i="2"/>
  <c r="BC27" i="2"/>
  <c r="BH27" i="2"/>
  <c r="BI27" i="2"/>
  <c r="BK27" i="2"/>
  <c r="BL27" i="2"/>
  <c r="BN27" i="2"/>
  <c r="BO27" i="2"/>
  <c r="BT27" i="2"/>
  <c r="BU27" i="2"/>
  <c r="BW27" i="2"/>
  <c r="BX27" i="2"/>
  <c r="BZ27" i="2"/>
  <c r="CA27" i="2"/>
  <c r="CB27" i="2"/>
  <c r="CD27" i="2"/>
  <c r="CF27" i="2"/>
  <c r="CG27" i="2"/>
  <c r="CI27" i="2"/>
  <c r="CJ27" i="2"/>
  <c r="CL27" i="2"/>
  <c r="CM27" i="2"/>
  <c r="CR27" i="2"/>
  <c r="CS27" i="2"/>
  <c r="CU27" i="2"/>
  <c r="CV27" i="2"/>
  <c r="CX27" i="2"/>
  <c r="CY27" i="2"/>
  <c r="DD27" i="2"/>
  <c r="DE27" i="2"/>
  <c r="DG27" i="2"/>
  <c r="DH27" i="2"/>
  <c r="DJ27" i="2"/>
  <c r="DK27" i="2"/>
  <c r="DP27" i="2"/>
  <c r="DQ27" i="2"/>
  <c r="DS27" i="2"/>
  <c r="DT27" i="2"/>
  <c r="DU27" i="2"/>
  <c r="DW27" i="2" s="1"/>
  <c r="DV27" i="2"/>
  <c r="DY27" i="2"/>
  <c r="DZ27" i="2"/>
  <c r="EA27" i="2"/>
  <c r="EE27" i="2"/>
  <c r="EF27" i="2"/>
  <c r="EH27" i="2"/>
  <c r="EI27" i="2"/>
  <c r="EK27" i="2"/>
  <c r="EL27" i="2"/>
  <c r="EQ27" i="2"/>
  <c r="ER27" i="2"/>
  <c r="ET27" i="2"/>
  <c r="EU27" i="2"/>
  <c r="EZ27" i="2"/>
  <c r="FC27" i="2"/>
  <c r="FD27" i="2"/>
  <c r="FE27" i="2"/>
  <c r="FI27" i="2"/>
  <c r="FJ27" i="2"/>
  <c r="FO27" i="2"/>
  <c r="FP27" i="2"/>
  <c r="J28" i="2"/>
  <c r="N28" i="2" s="1"/>
  <c r="R28" i="2" s="1"/>
  <c r="V28" i="2" s="1"/>
  <c r="X28" i="2"/>
  <c r="Y28" i="2"/>
  <c r="AA28" i="2"/>
  <c r="AB28" i="2"/>
  <c r="AD28" i="2"/>
  <c r="AE28" i="2"/>
  <c r="AF28" i="2"/>
  <c r="AH28" i="2" s="1"/>
  <c r="AJ28" i="2"/>
  <c r="AK28" i="2"/>
  <c r="AM28" i="2"/>
  <c r="AN28" i="2"/>
  <c r="AP28" i="2"/>
  <c r="AQ28" i="2"/>
  <c r="AR28" i="2"/>
  <c r="AV28" i="2"/>
  <c r="AW28" i="2"/>
  <c r="AY28" i="2"/>
  <c r="AZ28" i="2"/>
  <c r="BB28" i="2"/>
  <c r="BC28" i="2"/>
  <c r="BH28" i="2"/>
  <c r="BI28" i="2"/>
  <c r="BK28" i="2"/>
  <c r="BL28" i="2"/>
  <c r="BN28" i="2"/>
  <c r="BO28" i="2"/>
  <c r="BT28" i="2"/>
  <c r="BU28" i="2"/>
  <c r="BW28" i="2"/>
  <c r="BX28" i="2"/>
  <c r="BZ28" i="2"/>
  <c r="CA28" i="2"/>
  <c r="CB28" i="2"/>
  <c r="CF28" i="2"/>
  <c r="CG28" i="2"/>
  <c r="CI28" i="2"/>
  <c r="CJ28" i="2"/>
  <c r="CL28" i="2"/>
  <c r="CM28" i="2"/>
  <c r="CR28" i="2"/>
  <c r="CS28" i="2"/>
  <c r="CU28" i="2"/>
  <c r="CV28" i="2"/>
  <c r="CX28" i="2"/>
  <c r="CY28" i="2"/>
  <c r="DD28" i="2"/>
  <c r="DE28" i="2"/>
  <c r="DG28" i="2"/>
  <c r="DH28" i="2"/>
  <c r="DJ28" i="2"/>
  <c r="DK28" i="2"/>
  <c r="DP28" i="2"/>
  <c r="DQ28" i="2"/>
  <c r="DS28" i="2"/>
  <c r="DT28" i="2"/>
  <c r="DU28" i="2"/>
  <c r="DY28" i="2"/>
  <c r="DZ28" i="2"/>
  <c r="EE28" i="2"/>
  <c r="EF28" i="2"/>
  <c r="EH28" i="2"/>
  <c r="EI28" i="2"/>
  <c r="EK28" i="2"/>
  <c r="EL28" i="2"/>
  <c r="EQ28" i="2"/>
  <c r="ER28" i="2"/>
  <c r="ET28" i="2"/>
  <c r="EU28" i="2"/>
  <c r="EZ28" i="2"/>
  <c r="FC28" i="2"/>
  <c r="FD28" i="2"/>
  <c r="FE28" i="2"/>
  <c r="FI28" i="2"/>
  <c r="FJ28" i="2"/>
  <c r="FO28" i="2"/>
  <c r="FP28" i="2"/>
  <c r="J29" i="2"/>
  <c r="N29" i="2" s="1"/>
  <c r="R29" i="2" s="1"/>
  <c r="V29" i="2" s="1"/>
  <c r="X29" i="2"/>
  <c r="Y29" i="2"/>
  <c r="AA29" i="2"/>
  <c r="AB29" i="2"/>
  <c r="AD29" i="2"/>
  <c r="AE29" i="2"/>
  <c r="AF29" i="2"/>
  <c r="AH29" i="2"/>
  <c r="AJ29" i="2"/>
  <c r="AK29" i="2"/>
  <c r="AM29" i="2"/>
  <c r="AN29" i="2"/>
  <c r="AP29" i="2"/>
  <c r="AQ29" i="2"/>
  <c r="AV29" i="2"/>
  <c r="AW29" i="2"/>
  <c r="AY29" i="2"/>
  <c r="AZ29" i="2"/>
  <c r="BB29" i="2"/>
  <c r="BC29" i="2"/>
  <c r="BH29" i="2"/>
  <c r="BI29" i="2"/>
  <c r="BK29" i="2"/>
  <c r="BL29" i="2"/>
  <c r="BN29" i="2"/>
  <c r="BO29" i="2"/>
  <c r="BT29" i="2"/>
  <c r="BU29" i="2"/>
  <c r="BW29" i="2"/>
  <c r="BX29" i="2"/>
  <c r="BZ29" i="2"/>
  <c r="CA29" i="2"/>
  <c r="CB29" i="2"/>
  <c r="CC29" i="2" s="1"/>
  <c r="CF29" i="2"/>
  <c r="CG29" i="2"/>
  <c r="CI29" i="2"/>
  <c r="CJ29" i="2"/>
  <c r="CL29" i="2"/>
  <c r="CM29" i="2"/>
  <c r="CR29" i="2"/>
  <c r="CS29" i="2"/>
  <c r="CU29" i="2"/>
  <c r="CV29" i="2"/>
  <c r="CX29" i="2"/>
  <c r="CY29" i="2"/>
  <c r="DD29" i="2"/>
  <c r="DE29" i="2"/>
  <c r="DG29" i="2"/>
  <c r="DH29" i="2"/>
  <c r="DJ29" i="2"/>
  <c r="DK29" i="2"/>
  <c r="DP29" i="2"/>
  <c r="DQ29" i="2"/>
  <c r="DS29" i="2"/>
  <c r="DT29" i="2"/>
  <c r="DU29" i="2"/>
  <c r="DW29" i="2" s="1"/>
  <c r="DY29" i="2"/>
  <c r="DZ29" i="2"/>
  <c r="EA29" i="2"/>
  <c r="EE29" i="2"/>
  <c r="EF29" i="2"/>
  <c r="EH29" i="2"/>
  <c r="EI29" i="2"/>
  <c r="EK29" i="2"/>
  <c r="EL29" i="2"/>
  <c r="EQ29" i="2"/>
  <c r="ER29" i="2"/>
  <c r="ET29" i="2"/>
  <c r="EU29" i="2"/>
  <c r="FA29" i="2"/>
  <c r="FC29" i="2"/>
  <c r="FD29" i="2"/>
  <c r="FE29" i="2"/>
  <c r="FF29" i="2"/>
  <c r="FI29" i="2"/>
  <c r="FJ29" i="2"/>
  <c r="FK29" i="2"/>
  <c r="FO29" i="2"/>
  <c r="FP29" i="2"/>
  <c r="J30" i="2"/>
  <c r="N30" i="2" s="1"/>
  <c r="R30" i="2" s="1"/>
  <c r="V30" i="2" s="1"/>
  <c r="X30" i="2"/>
  <c r="Y30" i="2"/>
  <c r="AA30" i="2"/>
  <c r="AB30" i="2"/>
  <c r="AD30" i="2"/>
  <c r="AE30" i="2"/>
  <c r="AF30" i="2"/>
  <c r="AJ30" i="2"/>
  <c r="AK30" i="2"/>
  <c r="AM30" i="2"/>
  <c r="AN30" i="2"/>
  <c r="AP30" i="2"/>
  <c r="AQ30" i="2"/>
  <c r="AV30" i="2"/>
  <c r="AW30" i="2"/>
  <c r="AY30" i="2"/>
  <c r="AZ30" i="2"/>
  <c r="BB30" i="2"/>
  <c r="BC30" i="2"/>
  <c r="BH30" i="2"/>
  <c r="BI30" i="2"/>
  <c r="BK30" i="2"/>
  <c r="BL30" i="2"/>
  <c r="BN30" i="2"/>
  <c r="BO30" i="2"/>
  <c r="BT30" i="2"/>
  <c r="BU30" i="2"/>
  <c r="BW30" i="2"/>
  <c r="BX30" i="2"/>
  <c r="BZ30" i="2"/>
  <c r="CA30" i="2"/>
  <c r="CB30" i="2"/>
  <c r="CF30" i="2"/>
  <c r="CG30" i="2"/>
  <c r="CI30" i="2"/>
  <c r="CJ30" i="2"/>
  <c r="CL30" i="2"/>
  <c r="CM30" i="2"/>
  <c r="CN30" i="2"/>
  <c r="CR30" i="2"/>
  <c r="CS30" i="2"/>
  <c r="CU30" i="2"/>
  <c r="CV30" i="2"/>
  <c r="CX30" i="2"/>
  <c r="CY30" i="2"/>
  <c r="DD30" i="2"/>
  <c r="DE30" i="2"/>
  <c r="DG30" i="2"/>
  <c r="DH30" i="2"/>
  <c r="DJ30" i="2"/>
  <c r="DK30" i="2"/>
  <c r="DP30" i="2"/>
  <c r="DQ30" i="2"/>
  <c r="DS30" i="2"/>
  <c r="DT30" i="2"/>
  <c r="DU30" i="2"/>
  <c r="DV30" i="2" s="1"/>
  <c r="DW30" i="2"/>
  <c r="DY30" i="2"/>
  <c r="DZ30" i="2"/>
  <c r="EE30" i="2"/>
  <c r="EF30" i="2"/>
  <c r="EH30" i="2"/>
  <c r="EI30" i="2"/>
  <c r="EK30" i="2"/>
  <c r="EL30" i="2"/>
  <c r="EQ30" i="2"/>
  <c r="ER30" i="2"/>
  <c r="ET30" i="2"/>
  <c r="EU30" i="2"/>
  <c r="EZ30" i="2"/>
  <c r="FC30" i="2"/>
  <c r="FD30" i="2"/>
  <c r="FE30" i="2"/>
  <c r="FI30" i="2"/>
  <c r="FJ30" i="2"/>
  <c r="FO30" i="2"/>
  <c r="FP30" i="2"/>
  <c r="J31" i="2"/>
  <c r="N31" i="2" s="1"/>
  <c r="R31" i="2" s="1"/>
  <c r="V31" i="2" s="1"/>
  <c r="X31" i="2"/>
  <c r="Y31" i="2"/>
  <c r="AA31" i="2"/>
  <c r="AB31" i="2"/>
  <c r="AD31" i="2"/>
  <c r="AE31" i="2"/>
  <c r="AF31" i="2"/>
  <c r="AG31" i="2" s="1"/>
  <c r="AJ31" i="2"/>
  <c r="AK31" i="2"/>
  <c r="AM31" i="2"/>
  <c r="AN31" i="2"/>
  <c r="AP31" i="2"/>
  <c r="AQ31" i="2"/>
  <c r="AV31" i="2"/>
  <c r="AW31" i="2"/>
  <c r="AY31" i="2"/>
  <c r="AZ31" i="2"/>
  <c r="BB31" i="2"/>
  <c r="BC31" i="2"/>
  <c r="BH31" i="2"/>
  <c r="BI31" i="2"/>
  <c r="BK31" i="2"/>
  <c r="BL31" i="2"/>
  <c r="BN31" i="2"/>
  <c r="BO31" i="2"/>
  <c r="BT31" i="2"/>
  <c r="BU31" i="2"/>
  <c r="BW31" i="2"/>
  <c r="BX31" i="2"/>
  <c r="BZ31" i="2"/>
  <c r="CA31" i="2"/>
  <c r="CB31" i="2"/>
  <c r="CD31" i="2"/>
  <c r="CF31" i="2"/>
  <c r="CG31" i="2"/>
  <c r="CI31" i="2"/>
  <c r="CJ31" i="2"/>
  <c r="CL31" i="2"/>
  <c r="CM31" i="2"/>
  <c r="CR31" i="2"/>
  <c r="CS31" i="2"/>
  <c r="CU31" i="2"/>
  <c r="CV31" i="2"/>
  <c r="CX31" i="2"/>
  <c r="CY31" i="2"/>
  <c r="DD31" i="2"/>
  <c r="DE31" i="2"/>
  <c r="DG31" i="2"/>
  <c r="DH31" i="2"/>
  <c r="DJ31" i="2"/>
  <c r="DK31" i="2"/>
  <c r="DP31" i="2"/>
  <c r="DQ31" i="2"/>
  <c r="DS31" i="2"/>
  <c r="DT31" i="2"/>
  <c r="DU31" i="2"/>
  <c r="DW31" i="2" s="1"/>
  <c r="DV31" i="2"/>
  <c r="DY31" i="2"/>
  <c r="DZ31" i="2"/>
  <c r="EA31" i="2"/>
  <c r="EE31" i="2"/>
  <c r="EF31" i="2"/>
  <c r="EH31" i="2"/>
  <c r="EI31" i="2"/>
  <c r="EK31" i="2"/>
  <c r="EL31" i="2"/>
  <c r="EQ31" i="2"/>
  <c r="ER31" i="2"/>
  <c r="ET31" i="2"/>
  <c r="EU31" i="2"/>
  <c r="EZ31" i="2"/>
  <c r="FC31" i="2"/>
  <c r="FD31" i="2"/>
  <c r="FE31" i="2"/>
  <c r="FI31" i="2"/>
  <c r="FJ31" i="2"/>
  <c r="FO31" i="2"/>
  <c r="FP31" i="2"/>
  <c r="J32" i="2"/>
  <c r="N32" i="2" s="1"/>
  <c r="R32" i="2" s="1"/>
  <c r="V32" i="2" s="1"/>
  <c r="X32" i="2"/>
  <c r="Y32" i="2"/>
  <c r="AA32" i="2"/>
  <c r="AB32" i="2"/>
  <c r="AD32" i="2"/>
  <c r="AE32" i="2"/>
  <c r="AF32" i="2"/>
  <c r="AH32" i="2" s="1"/>
  <c r="AG32" i="2"/>
  <c r="AJ32" i="2"/>
  <c r="AK32" i="2"/>
  <c r="AM32" i="2"/>
  <c r="AN32" i="2"/>
  <c r="AP32" i="2"/>
  <c r="AQ32" i="2"/>
  <c r="AR32" i="2"/>
  <c r="AV32" i="2"/>
  <c r="AW32" i="2"/>
  <c r="AY32" i="2"/>
  <c r="AZ32" i="2"/>
  <c r="BB32" i="2"/>
  <c r="BC32" i="2"/>
  <c r="BH32" i="2"/>
  <c r="BI32" i="2"/>
  <c r="BK32" i="2"/>
  <c r="BL32" i="2"/>
  <c r="BN32" i="2"/>
  <c r="BO32" i="2"/>
  <c r="BT32" i="2"/>
  <c r="BU32" i="2"/>
  <c r="BW32" i="2"/>
  <c r="BX32" i="2"/>
  <c r="BZ32" i="2"/>
  <c r="CA32" i="2"/>
  <c r="CB32" i="2"/>
  <c r="CF32" i="2"/>
  <c r="CG32" i="2"/>
  <c r="CI32" i="2"/>
  <c r="CJ32" i="2"/>
  <c r="CL32" i="2"/>
  <c r="CM32" i="2"/>
  <c r="CR32" i="2"/>
  <c r="CS32" i="2"/>
  <c r="CU32" i="2"/>
  <c r="CV32" i="2"/>
  <c r="CX32" i="2"/>
  <c r="CY32" i="2"/>
  <c r="DD32" i="2"/>
  <c r="DE32" i="2"/>
  <c r="DG32" i="2"/>
  <c r="DH32" i="2"/>
  <c r="DJ32" i="2"/>
  <c r="DK32" i="2"/>
  <c r="DP32" i="2"/>
  <c r="DQ32" i="2"/>
  <c r="DS32" i="2"/>
  <c r="DT32" i="2"/>
  <c r="DU32" i="2"/>
  <c r="DV32" i="2" s="1"/>
  <c r="DY32" i="2"/>
  <c r="DZ32" i="2"/>
  <c r="EE32" i="2"/>
  <c r="EF32" i="2"/>
  <c r="EH32" i="2"/>
  <c r="EI32" i="2"/>
  <c r="EK32" i="2"/>
  <c r="EL32" i="2"/>
  <c r="EQ32" i="2"/>
  <c r="ER32" i="2"/>
  <c r="ET32" i="2"/>
  <c r="EU32" i="2"/>
  <c r="FC32" i="2"/>
  <c r="FD32" i="2"/>
  <c r="FE32" i="2"/>
  <c r="FI32" i="2"/>
  <c r="FJ32" i="2"/>
  <c r="FO32" i="2"/>
  <c r="FP32" i="2"/>
  <c r="ET33" i="2"/>
  <c r="EU33" i="2"/>
  <c r="EV33" i="2"/>
  <c r="EW33" i="2" s="1"/>
  <c r="EZ33" i="2"/>
  <c r="FA33" i="2"/>
  <c r="FC33" i="2"/>
  <c r="FD33" i="2"/>
  <c r="FE33" i="2"/>
  <c r="FI33" i="2"/>
  <c r="FJ33" i="2"/>
  <c r="FO33" i="2"/>
  <c r="FP33" i="2"/>
  <c r="J34" i="2"/>
  <c r="N34" i="2"/>
  <c r="R34" i="2" s="1"/>
  <c r="V34" i="2" s="1"/>
  <c r="X34" i="2"/>
  <c r="Y34" i="2"/>
  <c r="AA34" i="2"/>
  <c r="AB34" i="2"/>
  <c r="AD34" i="2"/>
  <c r="AE34" i="2"/>
  <c r="AF34" i="2"/>
  <c r="AJ34" i="2"/>
  <c r="AK34" i="2"/>
  <c r="AM34" i="2"/>
  <c r="AN34" i="2"/>
  <c r="AP34" i="2"/>
  <c r="AQ34" i="2"/>
  <c r="AV34" i="2"/>
  <c r="AW34" i="2"/>
  <c r="AY34" i="2"/>
  <c r="AZ34" i="2"/>
  <c r="BB34" i="2"/>
  <c r="BC34" i="2"/>
  <c r="BH34" i="2"/>
  <c r="BI34" i="2"/>
  <c r="BK34" i="2"/>
  <c r="BL34" i="2"/>
  <c r="BN34" i="2"/>
  <c r="BO34" i="2"/>
  <c r="BT34" i="2"/>
  <c r="BU34" i="2"/>
  <c r="BW34" i="2"/>
  <c r="BX34" i="2"/>
  <c r="BZ34" i="2"/>
  <c r="CA34" i="2"/>
  <c r="CB34" i="2"/>
  <c r="CF34" i="2"/>
  <c r="CG34" i="2"/>
  <c r="CI34" i="2"/>
  <c r="CJ34" i="2"/>
  <c r="CL34" i="2"/>
  <c r="CM34" i="2"/>
  <c r="CR34" i="2"/>
  <c r="CS34" i="2"/>
  <c r="CU34" i="2"/>
  <c r="CV34" i="2"/>
  <c r="CX34" i="2"/>
  <c r="CY34" i="2"/>
  <c r="DD34" i="2"/>
  <c r="DE34" i="2"/>
  <c r="DG34" i="2"/>
  <c r="DH34" i="2"/>
  <c r="DJ34" i="2"/>
  <c r="DK34" i="2"/>
  <c r="DP34" i="2"/>
  <c r="DQ34" i="2"/>
  <c r="DS34" i="2"/>
  <c r="DT34" i="2"/>
  <c r="DU34" i="2"/>
  <c r="EA34" i="2" s="1"/>
  <c r="EM34" i="2" s="1"/>
  <c r="EV34" i="2" s="1"/>
  <c r="DY34" i="2"/>
  <c r="DZ34" i="2"/>
  <c r="EE34" i="2"/>
  <c r="EF34" i="2"/>
  <c r="EH34" i="2"/>
  <c r="EI34" i="2"/>
  <c r="EK34" i="2"/>
  <c r="EL34" i="2"/>
  <c r="EQ34" i="2"/>
  <c r="ER34" i="2"/>
  <c r="ET34" i="2"/>
  <c r="EU34" i="2"/>
  <c r="EZ34" i="2"/>
  <c r="FC34" i="2"/>
  <c r="FD34" i="2"/>
  <c r="FE34" i="2"/>
  <c r="FG34" i="2" s="1"/>
  <c r="FI34" i="2"/>
  <c r="FJ34" i="2"/>
  <c r="FO34" i="2"/>
  <c r="FP34" i="2"/>
  <c r="J35" i="2"/>
  <c r="N35" i="2" s="1"/>
  <c r="R35" i="2" s="1"/>
  <c r="V35" i="2" s="1"/>
  <c r="X35" i="2"/>
  <c r="Y35" i="2"/>
  <c r="AA35" i="2"/>
  <c r="AB35" i="2"/>
  <c r="AD35" i="2"/>
  <c r="AE35" i="2"/>
  <c r="AF35" i="2"/>
  <c r="AG35" i="2" s="1"/>
  <c r="AJ35" i="2"/>
  <c r="AK35" i="2"/>
  <c r="AM35" i="2"/>
  <c r="AN35" i="2"/>
  <c r="AP35" i="2"/>
  <c r="AQ35" i="2"/>
  <c r="AR35" i="2"/>
  <c r="AV35" i="2"/>
  <c r="AW35" i="2"/>
  <c r="AY35" i="2"/>
  <c r="AZ35" i="2"/>
  <c r="BB35" i="2"/>
  <c r="BC35" i="2"/>
  <c r="BH35" i="2"/>
  <c r="BI35" i="2"/>
  <c r="BK35" i="2"/>
  <c r="BL35" i="2"/>
  <c r="BN35" i="2"/>
  <c r="BO35" i="2"/>
  <c r="BT35" i="2"/>
  <c r="BU35" i="2"/>
  <c r="BW35" i="2"/>
  <c r="BX35" i="2"/>
  <c r="BZ35" i="2"/>
  <c r="CA35" i="2"/>
  <c r="CB35" i="2"/>
  <c r="CC35" i="2" s="1"/>
  <c r="CF35" i="2"/>
  <c r="CG35" i="2"/>
  <c r="CI35" i="2"/>
  <c r="CJ35" i="2"/>
  <c r="CL35" i="2"/>
  <c r="CM35" i="2"/>
  <c r="CR35" i="2"/>
  <c r="CS35" i="2"/>
  <c r="CU35" i="2"/>
  <c r="CV35" i="2"/>
  <c r="CX35" i="2"/>
  <c r="CY35" i="2"/>
  <c r="DD35" i="2"/>
  <c r="DE35" i="2"/>
  <c r="DG35" i="2"/>
  <c r="DH35" i="2"/>
  <c r="DJ35" i="2"/>
  <c r="DK35" i="2"/>
  <c r="DP35" i="2"/>
  <c r="DQ35" i="2"/>
  <c r="DS35" i="2"/>
  <c r="DT35" i="2"/>
  <c r="DU35" i="2"/>
  <c r="DW35" i="2" s="1"/>
  <c r="DY35" i="2"/>
  <c r="DZ35" i="2"/>
  <c r="EA35" i="2"/>
  <c r="EE35" i="2"/>
  <c r="EF35" i="2"/>
  <c r="EH35" i="2"/>
  <c r="EI35" i="2"/>
  <c r="EK35" i="2"/>
  <c r="EL35" i="2"/>
  <c r="EQ35" i="2"/>
  <c r="ER35" i="2"/>
  <c r="ET35" i="2"/>
  <c r="EU35" i="2"/>
  <c r="EZ35" i="2"/>
  <c r="FA35" i="2"/>
  <c r="FC35" i="2"/>
  <c r="FD35" i="2"/>
  <c r="FE35" i="2"/>
  <c r="FG35" i="2" s="1"/>
  <c r="FI35" i="2"/>
  <c r="FJ35" i="2"/>
  <c r="FK35" i="2"/>
  <c r="FO35" i="2"/>
  <c r="FP35" i="2"/>
  <c r="J36" i="2"/>
  <c r="N36" i="2" s="1"/>
  <c r="X36" i="2"/>
  <c r="Y36" i="2"/>
  <c r="AA36" i="2"/>
  <c r="AB36" i="2"/>
  <c r="AD36" i="2"/>
  <c r="AE36" i="2"/>
  <c r="AF36" i="2"/>
  <c r="AG36" i="2"/>
  <c r="AJ36" i="2"/>
  <c r="AK36" i="2"/>
  <c r="AM36" i="2"/>
  <c r="AN36" i="2"/>
  <c r="AP36" i="2"/>
  <c r="AQ36" i="2"/>
  <c r="AR36" i="2"/>
  <c r="AV36" i="2"/>
  <c r="AW36" i="2"/>
  <c r="AY36" i="2"/>
  <c r="AZ36" i="2"/>
  <c r="BB36" i="2"/>
  <c r="BC36" i="2"/>
  <c r="BH36" i="2"/>
  <c r="BI36" i="2"/>
  <c r="BK36" i="2"/>
  <c r="BL36" i="2"/>
  <c r="BN36" i="2"/>
  <c r="BO36" i="2"/>
  <c r="BT36" i="2"/>
  <c r="BU36" i="2"/>
  <c r="BW36" i="2"/>
  <c r="BX36" i="2"/>
  <c r="BZ36" i="2"/>
  <c r="CA36" i="2"/>
  <c r="CB36" i="2"/>
  <c r="CF36" i="2"/>
  <c r="CG36" i="2"/>
  <c r="CI36" i="2"/>
  <c r="CJ36" i="2"/>
  <c r="CL36" i="2"/>
  <c r="CM36" i="2"/>
  <c r="CR36" i="2"/>
  <c r="CS36" i="2"/>
  <c r="CU36" i="2"/>
  <c r="CV36" i="2"/>
  <c r="CX36" i="2"/>
  <c r="CY36" i="2"/>
  <c r="DD36" i="2"/>
  <c r="DE36" i="2"/>
  <c r="DG36" i="2"/>
  <c r="DH36" i="2"/>
  <c r="DJ36" i="2"/>
  <c r="DK36" i="2"/>
  <c r="DP36" i="2"/>
  <c r="DQ36" i="2"/>
  <c r="DS36" i="2"/>
  <c r="DT36" i="2"/>
  <c r="DU36" i="2"/>
  <c r="DY36" i="2"/>
  <c r="DZ36" i="2"/>
  <c r="EA36" i="2"/>
  <c r="EE36" i="2"/>
  <c r="EF36" i="2"/>
  <c r="EH36" i="2"/>
  <c r="EI36" i="2"/>
  <c r="EK36" i="2"/>
  <c r="EL36" i="2"/>
  <c r="EQ36" i="2"/>
  <c r="ER36" i="2"/>
  <c r="ET36" i="2"/>
  <c r="EU36" i="2"/>
  <c r="EZ36" i="2"/>
  <c r="FA36" i="2"/>
  <c r="FC36" i="2"/>
  <c r="FD36" i="2"/>
  <c r="FE36" i="2"/>
  <c r="FK36" i="2" s="1"/>
  <c r="FQ36" i="2" s="1"/>
  <c r="FI36" i="2"/>
  <c r="FJ36" i="2"/>
  <c r="FO36" i="2"/>
  <c r="FP36" i="2"/>
  <c r="J37" i="2"/>
  <c r="N37" i="2"/>
  <c r="X37" i="2"/>
  <c r="Y37" i="2"/>
  <c r="AA37" i="2"/>
  <c r="AB37" i="2"/>
  <c r="AD37" i="2"/>
  <c r="AE37" i="2"/>
  <c r="AF37" i="2"/>
  <c r="AJ37" i="2"/>
  <c r="AK37" i="2"/>
  <c r="AM37" i="2"/>
  <c r="AN37" i="2"/>
  <c r="AP37" i="2"/>
  <c r="AQ37" i="2"/>
  <c r="AR37" i="2"/>
  <c r="AV37" i="2"/>
  <c r="AW37" i="2"/>
  <c r="AY37" i="2"/>
  <c r="AZ37" i="2"/>
  <c r="BB37" i="2"/>
  <c r="BC37" i="2"/>
  <c r="BD37" i="2"/>
  <c r="BH37" i="2"/>
  <c r="BI37" i="2"/>
  <c r="BK37" i="2"/>
  <c r="BL37" i="2"/>
  <c r="BN37" i="2"/>
  <c r="BO37" i="2"/>
  <c r="BP37" i="2"/>
  <c r="BT37" i="2"/>
  <c r="BU37" i="2"/>
  <c r="BW37" i="2"/>
  <c r="BX37" i="2"/>
  <c r="BZ37" i="2"/>
  <c r="CA37" i="2"/>
  <c r="CB37" i="2"/>
  <c r="CC37" i="2"/>
  <c r="CD37" i="2"/>
  <c r="CF37" i="2"/>
  <c r="CG37" i="2"/>
  <c r="CI37" i="2"/>
  <c r="CJ37" i="2"/>
  <c r="CL37" i="2"/>
  <c r="CM37" i="2"/>
  <c r="CN37" i="2"/>
  <c r="CP37" i="2" s="1"/>
  <c r="CR37" i="2"/>
  <c r="CS37" i="2"/>
  <c r="CU37" i="2"/>
  <c r="CV37" i="2"/>
  <c r="CX37" i="2"/>
  <c r="CY37" i="2"/>
  <c r="CZ37" i="2"/>
  <c r="DD37" i="2"/>
  <c r="DE37" i="2"/>
  <c r="DG37" i="2"/>
  <c r="DH37" i="2"/>
  <c r="DJ37" i="2"/>
  <c r="DK37" i="2"/>
  <c r="DP37" i="2"/>
  <c r="DQ37" i="2"/>
  <c r="DS37" i="2"/>
  <c r="DT37" i="2"/>
  <c r="DU37" i="2"/>
  <c r="DW37" i="2" s="1"/>
  <c r="DV37" i="2"/>
  <c r="DY37" i="2"/>
  <c r="DZ37" i="2"/>
  <c r="EA37" i="2"/>
  <c r="EC37" i="2"/>
  <c r="EE37" i="2"/>
  <c r="EF37" i="2"/>
  <c r="EH37" i="2"/>
  <c r="EI37" i="2"/>
  <c r="EK37" i="2"/>
  <c r="EL37" i="2"/>
  <c r="EQ37" i="2"/>
  <c r="ER37" i="2"/>
  <c r="ET37" i="2"/>
  <c r="EU37" i="2"/>
  <c r="EZ37" i="2"/>
  <c r="FA37" i="2"/>
  <c r="FC37" i="2"/>
  <c r="FD37" i="2"/>
  <c r="FE37" i="2"/>
  <c r="FF37" i="2"/>
  <c r="FG37" i="2"/>
  <c r="FI37" i="2"/>
  <c r="FJ37" i="2"/>
  <c r="FK37" i="2"/>
  <c r="FQ37" i="2" s="1"/>
  <c r="FO37" i="2"/>
  <c r="FP37" i="2"/>
  <c r="J38" i="2"/>
  <c r="X38" i="2"/>
  <c r="Y38" i="2"/>
  <c r="AA38" i="2"/>
  <c r="AB38" i="2"/>
  <c r="AD38" i="2"/>
  <c r="AE38" i="2"/>
  <c r="AF38" i="2"/>
  <c r="AH38" i="2"/>
  <c r="AJ38" i="2"/>
  <c r="AK38" i="2"/>
  <c r="AM38" i="2"/>
  <c r="AN38" i="2"/>
  <c r="AP38" i="2"/>
  <c r="AQ38" i="2"/>
  <c r="AR38" i="2"/>
  <c r="BD38" i="2" s="1"/>
  <c r="AV38" i="2"/>
  <c r="AW38" i="2"/>
  <c r="AY38" i="2"/>
  <c r="AZ38" i="2"/>
  <c r="BB38" i="2"/>
  <c r="BC38" i="2"/>
  <c r="BH38" i="2"/>
  <c r="BI38" i="2"/>
  <c r="BK38" i="2"/>
  <c r="BL38" i="2"/>
  <c r="BN38" i="2"/>
  <c r="BO38" i="2"/>
  <c r="BT38" i="2"/>
  <c r="BU38" i="2"/>
  <c r="BW38" i="2"/>
  <c r="BX38" i="2"/>
  <c r="BZ38" i="2"/>
  <c r="CA38" i="2"/>
  <c r="CB38" i="2"/>
  <c r="CC38" i="2"/>
  <c r="CD38" i="2"/>
  <c r="CF38" i="2"/>
  <c r="CG38" i="2"/>
  <c r="CI38" i="2"/>
  <c r="CJ38" i="2"/>
  <c r="CL38" i="2"/>
  <c r="CM38" i="2"/>
  <c r="CN38" i="2"/>
  <c r="CR38" i="2"/>
  <c r="CS38" i="2"/>
  <c r="CU38" i="2"/>
  <c r="CV38" i="2"/>
  <c r="CX38" i="2"/>
  <c r="CY38" i="2"/>
  <c r="CZ38" i="2"/>
  <c r="DD38" i="2"/>
  <c r="DE38" i="2"/>
  <c r="DG38" i="2"/>
  <c r="DH38" i="2"/>
  <c r="DJ38" i="2"/>
  <c r="DK38" i="2"/>
  <c r="DP38" i="2"/>
  <c r="DQ38" i="2"/>
  <c r="DS38" i="2"/>
  <c r="DT38" i="2"/>
  <c r="DU38" i="2"/>
  <c r="DY38" i="2"/>
  <c r="DZ38" i="2"/>
  <c r="EE38" i="2"/>
  <c r="EF38" i="2"/>
  <c r="EH38" i="2"/>
  <c r="EI38" i="2"/>
  <c r="EK38" i="2"/>
  <c r="EL38" i="2"/>
  <c r="EQ38" i="2"/>
  <c r="ER38" i="2"/>
  <c r="ET38" i="2"/>
  <c r="EU38" i="2"/>
  <c r="EZ38" i="2"/>
  <c r="FC38" i="2"/>
  <c r="FD38" i="2"/>
  <c r="FE38" i="2"/>
  <c r="FI38" i="2"/>
  <c r="FJ38" i="2"/>
  <c r="FO38" i="2"/>
  <c r="FP38" i="2"/>
  <c r="J39" i="2"/>
  <c r="N39" i="2" s="1"/>
  <c r="R39" i="2" s="1"/>
  <c r="V39" i="2" s="1"/>
  <c r="X39" i="2"/>
  <c r="Y39" i="2"/>
  <c r="AA39" i="2"/>
  <c r="AB39" i="2"/>
  <c r="AD39" i="2"/>
  <c r="AE39" i="2"/>
  <c r="AF39" i="2"/>
  <c r="AJ39" i="2"/>
  <c r="AK39" i="2"/>
  <c r="AM39" i="2"/>
  <c r="AN39" i="2"/>
  <c r="AP39" i="2"/>
  <c r="AQ39" i="2"/>
  <c r="AV39" i="2"/>
  <c r="AW39" i="2"/>
  <c r="AY39" i="2"/>
  <c r="AZ39" i="2"/>
  <c r="BB39" i="2"/>
  <c r="BC39" i="2"/>
  <c r="BH39" i="2"/>
  <c r="BI39" i="2"/>
  <c r="BK39" i="2"/>
  <c r="BL39" i="2"/>
  <c r="BN39" i="2"/>
  <c r="BO39" i="2"/>
  <c r="BT39" i="2"/>
  <c r="BU39" i="2"/>
  <c r="BW39" i="2"/>
  <c r="BX39" i="2"/>
  <c r="BZ39" i="2"/>
  <c r="CA39" i="2"/>
  <c r="CB39" i="2"/>
  <c r="CF39" i="2"/>
  <c r="CG39" i="2"/>
  <c r="CI39" i="2"/>
  <c r="CJ39" i="2"/>
  <c r="CL39" i="2"/>
  <c r="CM39" i="2"/>
  <c r="CR39" i="2"/>
  <c r="CS39" i="2"/>
  <c r="CU39" i="2"/>
  <c r="CV39" i="2"/>
  <c r="CX39" i="2"/>
  <c r="CY39" i="2"/>
  <c r="DD39" i="2"/>
  <c r="DE39" i="2"/>
  <c r="DG39" i="2"/>
  <c r="DH39" i="2"/>
  <c r="DJ39" i="2"/>
  <c r="DK39" i="2"/>
  <c r="DP39" i="2"/>
  <c r="DQ39" i="2"/>
  <c r="DS39" i="2"/>
  <c r="DT39" i="2"/>
  <c r="DU39" i="2"/>
  <c r="DW39" i="2" s="1"/>
  <c r="DY39" i="2"/>
  <c r="DZ39" i="2"/>
  <c r="EA39" i="2"/>
  <c r="FF39" i="2" s="1"/>
  <c r="EE39" i="2"/>
  <c r="EF39" i="2"/>
  <c r="EH39" i="2"/>
  <c r="EI39" i="2"/>
  <c r="EK39" i="2"/>
  <c r="EL39" i="2"/>
  <c r="EM39" i="2"/>
  <c r="EV39" i="2" s="1"/>
  <c r="EQ39" i="2"/>
  <c r="ER39" i="2"/>
  <c r="ET39" i="2"/>
  <c r="EU39" i="2"/>
  <c r="FC39" i="2"/>
  <c r="FD39" i="2"/>
  <c r="FE39" i="2"/>
  <c r="FG39" i="2"/>
  <c r="FI39" i="2"/>
  <c r="FJ39" i="2"/>
  <c r="FK39" i="2"/>
  <c r="FL39" i="2"/>
  <c r="FO39" i="2"/>
  <c r="FP39" i="2"/>
  <c r="FQ39" i="2"/>
  <c r="J40" i="2"/>
  <c r="N40" i="2" s="1"/>
  <c r="R40" i="2" s="1"/>
  <c r="V40" i="2"/>
  <c r="X40" i="2"/>
  <c r="Y40" i="2"/>
  <c r="AA40" i="2"/>
  <c r="AB40" i="2"/>
  <c r="AD40" i="2"/>
  <c r="AE40" i="2"/>
  <c r="AF40" i="2"/>
  <c r="AH40" i="2" s="1"/>
  <c r="AG40" i="2"/>
  <c r="AJ40" i="2"/>
  <c r="AK40" i="2"/>
  <c r="AM40" i="2"/>
  <c r="AN40" i="2"/>
  <c r="AP40" i="2"/>
  <c r="AQ40" i="2"/>
  <c r="AR40" i="2"/>
  <c r="AT40" i="2" s="1"/>
  <c r="AV40" i="2"/>
  <c r="AW40" i="2"/>
  <c r="AY40" i="2"/>
  <c r="AZ40" i="2"/>
  <c r="BB40" i="2"/>
  <c r="BC40" i="2"/>
  <c r="BD40" i="2"/>
  <c r="BH40" i="2"/>
  <c r="BI40" i="2"/>
  <c r="BK40" i="2"/>
  <c r="BL40" i="2"/>
  <c r="BN40" i="2"/>
  <c r="BO40" i="2"/>
  <c r="BT40" i="2"/>
  <c r="BU40" i="2"/>
  <c r="BW40" i="2"/>
  <c r="BX40" i="2"/>
  <c r="BZ40" i="2"/>
  <c r="CA40" i="2"/>
  <c r="CB40" i="2"/>
  <c r="CF40" i="2"/>
  <c r="CG40" i="2"/>
  <c r="CI40" i="2"/>
  <c r="CJ40" i="2"/>
  <c r="CL40" i="2"/>
  <c r="CM40" i="2"/>
  <c r="CR40" i="2"/>
  <c r="CS40" i="2"/>
  <c r="CU40" i="2"/>
  <c r="CV40" i="2"/>
  <c r="CX40" i="2"/>
  <c r="CY40" i="2"/>
  <c r="DD40" i="2"/>
  <c r="DE40" i="2"/>
  <c r="DG40" i="2"/>
  <c r="DH40" i="2"/>
  <c r="DJ40" i="2"/>
  <c r="DK40" i="2"/>
  <c r="DP40" i="2"/>
  <c r="DQ40" i="2"/>
  <c r="DS40" i="2"/>
  <c r="DT40" i="2"/>
  <c r="DU40" i="2"/>
  <c r="EZ40" i="2" s="1"/>
  <c r="DY40" i="2"/>
  <c r="DZ40" i="2"/>
  <c r="EE40" i="2"/>
  <c r="EF40" i="2"/>
  <c r="EH40" i="2"/>
  <c r="EI40" i="2"/>
  <c r="EK40" i="2"/>
  <c r="EL40" i="2"/>
  <c r="EQ40" i="2"/>
  <c r="ER40" i="2"/>
  <c r="ET40" i="2"/>
  <c r="EU40" i="2"/>
  <c r="FC40" i="2"/>
  <c r="FD40" i="2"/>
  <c r="FE40" i="2"/>
  <c r="FI40" i="2"/>
  <c r="FJ40" i="2"/>
  <c r="FO40" i="2"/>
  <c r="FP40" i="2"/>
  <c r="J41" i="2"/>
  <c r="N41" i="2"/>
  <c r="W41" i="2"/>
  <c r="X41" i="2" s="1"/>
  <c r="AA41" i="2"/>
  <c r="AB41" i="2"/>
  <c r="AD41" i="2"/>
  <c r="AE41" i="2"/>
  <c r="AJ41" i="2"/>
  <c r="AK41" i="2"/>
  <c r="AM41" i="2"/>
  <c r="AN41" i="2"/>
  <c r="AP41" i="2"/>
  <c r="AQ41" i="2"/>
  <c r="AV41" i="2"/>
  <c r="AW41" i="2"/>
  <c r="AY41" i="2"/>
  <c r="AZ41" i="2"/>
  <c r="BB41" i="2"/>
  <c r="BC41" i="2"/>
  <c r="BH41" i="2"/>
  <c r="BI41" i="2"/>
  <c r="BK41" i="2"/>
  <c r="BL41" i="2"/>
  <c r="BN41" i="2"/>
  <c r="BO41" i="2"/>
  <c r="BU41" i="2"/>
  <c r="BW41" i="2"/>
  <c r="BX41" i="2"/>
  <c r="BZ41" i="2"/>
  <c r="CA41" i="2"/>
  <c r="CB41" i="2"/>
  <c r="CF41" i="2"/>
  <c r="CG41" i="2"/>
  <c r="CI41" i="2"/>
  <c r="CJ41" i="2"/>
  <c r="CL41" i="2"/>
  <c r="CM41" i="2"/>
  <c r="CR41" i="2"/>
  <c r="CS41" i="2"/>
  <c r="CU41" i="2"/>
  <c r="CV41" i="2"/>
  <c r="CX41" i="2"/>
  <c r="CY41" i="2"/>
  <c r="DD41" i="2"/>
  <c r="DE41" i="2"/>
  <c r="DG41" i="2"/>
  <c r="DH41" i="2"/>
  <c r="DJ41" i="2"/>
  <c r="DK41" i="2"/>
  <c r="DP41" i="2"/>
  <c r="DQ41" i="2"/>
  <c r="DS41" i="2"/>
  <c r="DT41" i="2"/>
  <c r="DU41" i="2"/>
  <c r="DY41" i="2"/>
  <c r="DZ41" i="2"/>
  <c r="EE41" i="2"/>
  <c r="EF41" i="2"/>
  <c r="EH41" i="2"/>
  <c r="EI41" i="2"/>
  <c r="EK41" i="2"/>
  <c r="EL41" i="2"/>
  <c r="EQ41" i="2"/>
  <c r="ER41" i="2"/>
  <c r="ET41" i="2"/>
  <c r="EU41" i="2"/>
  <c r="FA41" i="2"/>
  <c r="FC41" i="2"/>
  <c r="FD41" i="2"/>
  <c r="FE41" i="2"/>
  <c r="FI41" i="2"/>
  <c r="FJ41" i="2"/>
  <c r="FK41" i="2"/>
  <c r="FO41" i="2"/>
  <c r="FP41" i="2"/>
  <c r="J42" i="2"/>
  <c r="N42" i="2"/>
  <c r="R42" i="2"/>
  <c r="V42" i="2" s="1"/>
  <c r="X42" i="2"/>
  <c r="Y42" i="2"/>
  <c r="AA42" i="2"/>
  <c r="AB42" i="2"/>
  <c r="AD42" i="2"/>
  <c r="AE42" i="2"/>
  <c r="AF42" i="2"/>
  <c r="AJ42" i="2"/>
  <c r="AK42" i="2"/>
  <c r="AM42" i="2"/>
  <c r="AN42" i="2"/>
  <c r="AP42" i="2"/>
  <c r="AQ42" i="2"/>
  <c r="AV42" i="2"/>
  <c r="AW42" i="2"/>
  <c r="AY42" i="2"/>
  <c r="AZ42" i="2"/>
  <c r="BB42" i="2"/>
  <c r="BC42" i="2"/>
  <c r="BH42" i="2"/>
  <c r="BI42" i="2"/>
  <c r="BK42" i="2"/>
  <c r="BL42" i="2"/>
  <c r="BN42" i="2"/>
  <c r="BO42" i="2"/>
  <c r="BT42" i="2"/>
  <c r="BU42" i="2"/>
  <c r="BW42" i="2"/>
  <c r="BX42" i="2"/>
  <c r="BZ42" i="2"/>
  <c r="CA42" i="2"/>
  <c r="CB42" i="2"/>
  <c r="CF42" i="2"/>
  <c r="CG42" i="2"/>
  <c r="CI42" i="2"/>
  <c r="CJ42" i="2"/>
  <c r="CL42" i="2"/>
  <c r="CM42" i="2"/>
  <c r="CN42" i="2"/>
  <c r="CR42" i="2"/>
  <c r="CS42" i="2"/>
  <c r="CU42" i="2"/>
  <c r="CV42" i="2"/>
  <c r="CX42" i="2"/>
  <c r="CY42" i="2"/>
  <c r="DD42" i="2"/>
  <c r="DE42" i="2"/>
  <c r="DG42" i="2"/>
  <c r="DH42" i="2"/>
  <c r="DJ42" i="2"/>
  <c r="DK42" i="2"/>
  <c r="DP42" i="2"/>
  <c r="DQ42" i="2"/>
  <c r="DS42" i="2"/>
  <c r="DT42" i="2"/>
  <c r="DU42" i="2"/>
  <c r="DY42" i="2"/>
  <c r="DZ42" i="2"/>
  <c r="EA42" i="2"/>
  <c r="EE42" i="2"/>
  <c r="EF42" i="2"/>
  <c r="EH42" i="2"/>
  <c r="EI42" i="2"/>
  <c r="EK42" i="2"/>
  <c r="EL42" i="2"/>
  <c r="EM42" i="2"/>
  <c r="EQ42" i="2"/>
  <c r="ER42" i="2"/>
  <c r="ET42" i="2"/>
  <c r="EU42" i="2"/>
  <c r="EZ42" i="2"/>
  <c r="FA42" i="2"/>
  <c r="FC42" i="2"/>
  <c r="FD42" i="2"/>
  <c r="FE42" i="2"/>
  <c r="FI42" i="2"/>
  <c r="FJ42" i="2"/>
  <c r="FO42" i="2"/>
  <c r="FP42" i="2"/>
  <c r="J43" i="2"/>
  <c r="AH43" i="2" s="1"/>
  <c r="X43" i="2"/>
  <c r="Y43" i="2"/>
  <c r="AA43" i="2"/>
  <c r="AB43" i="2"/>
  <c r="AD43" i="2"/>
  <c r="AE43" i="2"/>
  <c r="AF43" i="2"/>
  <c r="AG43" i="2"/>
  <c r="AJ43" i="2"/>
  <c r="AK43" i="2"/>
  <c r="AM43" i="2"/>
  <c r="AN43" i="2"/>
  <c r="AP43" i="2"/>
  <c r="AQ43" i="2"/>
  <c r="AR43" i="2"/>
  <c r="AV43" i="2"/>
  <c r="AW43" i="2"/>
  <c r="AY43" i="2"/>
  <c r="AZ43" i="2"/>
  <c r="BB43" i="2"/>
  <c r="BC43" i="2"/>
  <c r="BH43" i="2"/>
  <c r="BI43" i="2"/>
  <c r="BK43" i="2"/>
  <c r="BL43" i="2"/>
  <c r="BN43" i="2"/>
  <c r="BO43" i="2"/>
  <c r="BT43" i="2"/>
  <c r="BU43" i="2"/>
  <c r="BW43" i="2"/>
  <c r="BX43" i="2"/>
  <c r="BZ43" i="2"/>
  <c r="CA43" i="2"/>
  <c r="CB43" i="2"/>
  <c r="CF43" i="2"/>
  <c r="CG43" i="2"/>
  <c r="CI43" i="2"/>
  <c r="CJ43" i="2"/>
  <c r="CL43" i="2"/>
  <c r="CM43" i="2"/>
  <c r="CR43" i="2"/>
  <c r="CS43" i="2"/>
  <c r="CU43" i="2"/>
  <c r="CV43" i="2"/>
  <c r="CX43" i="2"/>
  <c r="CY43" i="2"/>
  <c r="DD43" i="2"/>
  <c r="DE43" i="2"/>
  <c r="DG43" i="2"/>
  <c r="DH43" i="2"/>
  <c r="DJ43" i="2"/>
  <c r="DK43" i="2"/>
  <c r="DP43" i="2"/>
  <c r="DQ43" i="2"/>
  <c r="DS43" i="2"/>
  <c r="DT43" i="2"/>
  <c r="DU43" i="2"/>
  <c r="DV43" i="2"/>
  <c r="DY43" i="2"/>
  <c r="DZ43" i="2"/>
  <c r="EA43" i="2"/>
  <c r="EE43" i="2"/>
  <c r="EF43" i="2"/>
  <c r="EH43" i="2"/>
  <c r="EI43" i="2"/>
  <c r="EK43" i="2"/>
  <c r="EL43" i="2"/>
  <c r="EQ43" i="2"/>
  <c r="ER43" i="2"/>
  <c r="ET43" i="2"/>
  <c r="EU43" i="2"/>
  <c r="EZ43" i="2"/>
  <c r="FA43" i="2"/>
  <c r="FC43" i="2"/>
  <c r="FD43" i="2"/>
  <c r="FE43" i="2"/>
  <c r="FG43" i="2" s="1"/>
  <c r="FF43" i="2"/>
  <c r="FI43" i="2"/>
  <c r="FJ43" i="2"/>
  <c r="FK43" i="2"/>
  <c r="FO43" i="2"/>
  <c r="FP43" i="2"/>
  <c r="J44" i="2"/>
  <c r="N44" i="2" s="1"/>
  <c r="R44" i="2" s="1"/>
  <c r="V44" i="2" s="1"/>
  <c r="X44" i="2"/>
  <c r="Y44" i="2"/>
  <c r="AA44" i="2"/>
  <c r="AB44" i="2"/>
  <c r="AD44" i="2"/>
  <c r="AE44" i="2"/>
  <c r="AF44" i="2"/>
  <c r="AJ44" i="2"/>
  <c r="AK44" i="2"/>
  <c r="AM44" i="2"/>
  <c r="AN44" i="2"/>
  <c r="AP44" i="2"/>
  <c r="AQ44" i="2"/>
  <c r="AR44" i="2"/>
  <c r="AV44" i="2"/>
  <c r="AW44" i="2"/>
  <c r="AY44" i="2"/>
  <c r="AZ44" i="2"/>
  <c r="BB44" i="2"/>
  <c r="BC44" i="2"/>
  <c r="BH44" i="2"/>
  <c r="BI44" i="2"/>
  <c r="BK44" i="2"/>
  <c r="BL44" i="2"/>
  <c r="BN44" i="2"/>
  <c r="BO44" i="2"/>
  <c r="BT44" i="2"/>
  <c r="BU44" i="2"/>
  <c r="BW44" i="2"/>
  <c r="BX44" i="2"/>
  <c r="BZ44" i="2"/>
  <c r="CA44" i="2"/>
  <c r="CB44" i="2"/>
  <c r="CF44" i="2"/>
  <c r="CG44" i="2"/>
  <c r="CI44" i="2"/>
  <c r="CJ44" i="2"/>
  <c r="CL44" i="2"/>
  <c r="CM44" i="2"/>
  <c r="CN44" i="2"/>
  <c r="CR44" i="2"/>
  <c r="CS44" i="2"/>
  <c r="CU44" i="2"/>
  <c r="CV44" i="2"/>
  <c r="CX44" i="2"/>
  <c r="CY44" i="2"/>
  <c r="DD44" i="2"/>
  <c r="DE44" i="2"/>
  <c r="DG44" i="2"/>
  <c r="DH44" i="2"/>
  <c r="DJ44" i="2"/>
  <c r="DK44" i="2"/>
  <c r="DP44" i="2"/>
  <c r="DQ44" i="2"/>
  <c r="DS44" i="2"/>
  <c r="DT44" i="2"/>
  <c r="DU44" i="2"/>
  <c r="DV44" i="2"/>
  <c r="DW44" i="2"/>
  <c r="DY44" i="2"/>
  <c r="DZ44" i="2"/>
  <c r="EA44" i="2"/>
  <c r="EE44" i="2"/>
  <c r="EF44" i="2"/>
  <c r="EH44" i="2"/>
  <c r="EI44" i="2"/>
  <c r="EK44" i="2"/>
  <c r="EL44" i="2"/>
  <c r="EQ44" i="2"/>
  <c r="ER44" i="2"/>
  <c r="ET44" i="2"/>
  <c r="EU44" i="2"/>
  <c r="EZ44" i="2"/>
  <c r="FA44" i="2"/>
  <c r="FC44" i="2"/>
  <c r="FD44" i="2"/>
  <c r="FE44" i="2"/>
  <c r="FF44" i="2"/>
  <c r="FI44" i="2"/>
  <c r="FJ44" i="2"/>
  <c r="FK44" i="2"/>
  <c r="FO44" i="2"/>
  <c r="FP44" i="2"/>
  <c r="J45" i="2"/>
  <c r="N45" i="2"/>
  <c r="R45" i="2" s="1"/>
  <c r="V45" i="2" s="1"/>
  <c r="X45" i="2"/>
  <c r="Y45" i="2"/>
  <c r="AA45" i="2"/>
  <c r="AB45" i="2"/>
  <c r="AD45" i="2"/>
  <c r="AE45" i="2"/>
  <c r="AF45" i="2"/>
  <c r="AG45" i="2"/>
  <c r="AH45" i="2"/>
  <c r="AJ45" i="2"/>
  <c r="AK45" i="2"/>
  <c r="AM45" i="2"/>
  <c r="AN45" i="2"/>
  <c r="AP45" i="2"/>
  <c r="AQ45" i="2"/>
  <c r="AR45" i="2"/>
  <c r="AV45" i="2"/>
  <c r="AW45" i="2"/>
  <c r="AY45" i="2"/>
  <c r="AZ45" i="2"/>
  <c r="BB45" i="2"/>
  <c r="BC45" i="2"/>
  <c r="BH45" i="2"/>
  <c r="BI45" i="2"/>
  <c r="BK45" i="2"/>
  <c r="BL45" i="2"/>
  <c r="BN45" i="2"/>
  <c r="BO45" i="2"/>
  <c r="BT45" i="2"/>
  <c r="BU45" i="2"/>
  <c r="BW45" i="2"/>
  <c r="BX45" i="2"/>
  <c r="BZ45" i="2"/>
  <c r="CA45" i="2"/>
  <c r="CB45" i="2"/>
  <c r="CC45" i="2"/>
  <c r="CD45" i="2"/>
  <c r="CF45" i="2"/>
  <c r="CG45" i="2"/>
  <c r="CI45" i="2"/>
  <c r="CJ45" i="2"/>
  <c r="CL45" i="2"/>
  <c r="CM45" i="2"/>
  <c r="CN45" i="2"/>
  <c r="CR45" i="2"/>
  <c r="CS45" i="2"/>
  <c r="CU45" i="2"/>
  <c r="CV45" i="2"/>
  <c r="CX45" i="2"/>
  <c r="CY45" i="2"/>
  <c r="DD45" i="2"/>
  <c r="DE45" i="2"/>
  <c r="DG45" i="2"/>
  <c r="DH45" i="2"/>
  <c r="DJ45" i="2"/>
  <c r="DK45" i="2"/>
  <c r="DP45" i="2"/>
  <c r="DQ45" i="2"/>
  <c r="DS45" i="2"/>
  <c r="DT45" i="2"/>
  <c r="DU45" i="2"/>
  <c r="FA45" i="2" s="1"/>
  <c r="DY45" i="2"/>
  <c r="DZ45" i="2"/>
  <c r="EA45" i="2"/>
  <c r="FF45" i="2" s="1"/>
  <c r="EE45" i="2"/>
  <c r="EF45" i="2"/>
  <c r="EH45" i="2"/>
  <c r="EI45" i="2"/>
  <c r="EK45" i="2"/>
  <c r="EL45" i="2"/>
  <c r="EQ45" i="2"/>
  <c r="ER45" i="2"/>
  <c r="ET45" i="2"/>
  <c r="EU45" i="2"/>
  <c r="FC45" i="2"/>
  <c r="FD45" i="2"/>
  <c r="FE45" i="2"/>
  <c r="FI45" i="2"/>
  <c r="FJ45" i="2"/>
  <c r="FK45" i="2"/>
  <c r="FO45" i="2"/>
  <c r="FP45" i="2"/>
  <c r="J46" i="2"/>
  <c r="N46" i="2"/>
  <c r="R46" i="2" s="1"/>
  <c r="V46" i="2" s="1"/>
  <c r="X46" i="2"/>
  <c r="Y46" i="2"/>
  <c r="AA46" i="2"/>
  <c r="AB46" i="2"/>
  <c r="AD46" i="2"/>
  <c r="AE46" i="2"/>
  <c r="AF46" i="2"/>
  <c r="AH46" i="2" s="1"/>
  <c r="AG46" i="2"/>
  <c r="AJ46" i="2"/>
  <c r="AK46" i="2"/>
  <c r="AM46" i="2"/>
  <c r="AN46" i="2"/>
  <c r="AP46" i="2"/>
  <c r="AQ46" i="2"/>
  <c r="AR46" i="2"/>
  <c r="AT46" i="2"/>
  <c r="AV46" i="2"/>
  <c r="AW46" i="2"/>
  <c r="AY46" i="2"/>
  <c r="AZ46" i="2"/>
  <c r="BB46" i="2"/>
  <c r="BC46" i="2"/>
  <c r="BH46" i="2"/>
  <c r="BI46" i="2"/>
  <c r="BK46" i="2"/>
  <c r="BL46" i="2"/>
  <c r="BN46" i="2"/>
  <c r="BO46" i="2"/>
  <c r="BT46" i="2"/>
  <c r="BU46" i="2"/>
  <c r="BW46" i="2"/>
  <c r="BX46" i="2"/>
  <c r="BZ46" i="2"/>
  <c r="CA46" i="2"/>
  <c r="CB46" i="2"/>
  <c r="CD46" i="2" s="1"/>
  <c r="CC46" i="2"/>
  <c r="CF46" i="2"/>
  <c r="CG46" i="2"/>
  <c r="CI46" i="2"/>
  <c r="CJ46" i="2"/>
  <c r="CL46" i="2"/>
  <c r="CM46" i="2"/>
  <c r="CN46" i="2"/>
  <c r="CO46" i="2" s="1"/>
  <c r="CP46" i="2"/>
  <c r="CR46" i="2"/>
  <c r="CS46" i="2"/>
  <c r="CU46" i="2"/>
  <c r="CV46" i="2"/>
  <c r="CX46" i="2"/>
  <c r="CY46" i="2"/>
  <c r="DD46" i="2"/>
  <c r="DE46" i="2"/>
  <c r="DG46" i="2"/>
  <c r="DH46" i="2"/>
  <c r="DJ46" i="2"/>
  <c r="DK46" i="2"/>
  <c r="DP46" i="2"/>
  <c r="DQ46" i="2"/>
  <c r="DS46" i="2"/>
  <c r="DT46" i="2"/>
  <c r="DU46" i="2"/>
  <c r="DY46" i="2"/>
  <c r="DZ46" i="2"/>
  <c r="EA46" i="2"/>
  <c r="EE46" i="2"/>
  <c r="EF46" i="2"/>
  <c r="EH46" i="2"/>
  <c r="EI46" i="2"/>
  <c r="EK46" i="2"/>
  <c r="EL46" i="2"/>
  <c r="EQ46" i="2"/>
  <c r="ER46" i="2"/>
  <c r="ET46" i="2"/>
  <c r="EU46" i="2"/>
  <c r="FA46" i="2"/>
  <c r="FC46" i="2"/>
  <c r="FD46" i="2"/>
  <c r="FE46" i="2"/>
  <c r="FI46" i="2"/>
  <c r="FJ46" i="2"/>
  <c r="FK46" i="2"/>
  <c r="FO46" i="2"/>
  <c r="FP46" i="2"/>
  <c r="J47" i="2"/>
  <c r="N47" i="2"/>
  <c r="R47" i="2" s="1"/>
  <c r="V47" i="2" s="1"/>
  <c r="X47" i="2"/>
  <c r="Y47" i="2"/>
  <c r="AA47" i="2"/>
  <c r="AB47" i="2"/>
  <c r="AD47" i="2"/>
  <c r="AE47" i="2"/>
  <c r="AF47" i="2"/>
  <c r="AG47" i="2" s="1"/>
  <c r="AH47" i="2"/>
  <c r="AJ47" i="2"/>
  <c r="AK47" i="2"/>
  <c r="AM47" i="2"/>
  <c r="AN47" i="2"/>
  <c r="AP47" i="2"/>
  <c r="AQ47" i="2"/>
  <c r="AV47" i="2"/>
  <c r="AW47" i="2"/>
  <c r="AY47" i="2"/>
  <c r="AZ47" i="2"/>
  <c r="BB47" i="2"/>
  <c r="BC47" i="2"/>
  <c r="BH47" i="2"/>
  <c r="BI47" i="2"/>
  <c r="BK47" i="2"/>
  <c r="BL47" i="2"/>
  <c r="BN47" i="2"/>
  <c r="BO47" i="2"/>
  <c r="BT47" i="2"/>
  <c r="BU47" i="2"/>
  <c r="BW47" i="2"/>
  <c r="BX47" i="2"/>
  <c r="BZ47" i="2"/>
  <c r="CA47" i="2"/>
  <c r="CB47" i="2"/>
  <c r="CC47" i="2" s="1"/>
  <c r="CD47" i="2"/>
  <c r="CF47" i="2"/>
  <c r="CG47" i="2"/>
  <c r="CI47" i="2"/>
  <c r="CJ47" i="2"/>
  <c r="CL47" i="2"/>
  <c r="CM47" i="2"/>
  <c r="CR47" i="2"/>
  <c r="CS47" i="2"/>
  <c r="CU47" i="2"/>
  <c r="CV47" i="2"/>
  <c r="CX47" i="2"/>
  <c r="CY47" i="2"/>
  <c r="DD47" i="2"/>
  <c r="DE47" i="2"/>
  <c r="DG47" i="2"/>
  <c r="DH47" i="2"/>
  <c r="DJ47" i="2"/>
  <c r="DK47" i="2"/>
  <c r="DP47" i="2"/>
  <c r="DQ47" i="2"/>
  <c r="DS47" i="2"/>
  <c r="DT47" i="2"/>
  <c r="DU47" i="2"/>
  <c r="DY47" i="2"/>
  <c r="DZ47" i="2"/>
  <c r="EE47" i="2"/>
  <c r="EF47" i="2"/>
  <c r="EH47" i="2"/>
  <c r="EI47" i="2"/>
  <c r="EK47" i="2"/>
  <c r="EL47" i="2"/>
  <c r="EQ47" i="2"/>
  <c r="ER47" i="2"/>
  <c r="ET47" i="2"/>
  <c r="EU47" i="2"/>
  <c r="FC47" i="2"/>
  <c r="FD47" i="2"/>
  <c r="FE47" i="2"/>
  <c r="FI47" i="2"/>
  <c r="FJ47" i="2"/>
  <c r="FK47" i="2"/>
  <c r="FO47" i="2"/>
  <c r="FP47" i="2"/>
  <c r="J48" i="2"/>
  <c r="N48" i="2"/>
  <c r="R48" i="2" s="1"/>
  <c r="V48" i="2" s="1"/>
  <c r="X48" i="2"/>
  <c r="Y48" i="2"/>
  <c r="AA48" i="2"/>
  <c r="AB48" i="2"/>
  <c r="AD48" i="2"/>
  <c r="AE48" i="2"/>
  <c r="AF48" i="2"/>
  <c r="AH48" i="2" s="1"/>
  <c r="AG48" i="2"/>
  <c r="AJ48" i="2"/>
  <c r="AK48" i="2"/>
  <c r="AM48" i="2"/>
  <c r="AN48" i="2"/>
  <c r="AP48" i="2"/>
  <c r="AQ48" i="2"/>
  <c r="AR48" i="2"/>
  <c r="AV48" i="2"/>
  <c r="AW48" i="2"/>
  <c r="AY48" i="2"/>
  <c r="AZ48" i="2"/>
  <c r="BB48" i="2"/>
  <c r="BC48" i="2"/>
  <c r="BH48" i="2"/>
  <c r="BI48" i="2"/>
  <c r="BK48" i="2"/>
  <c r="BL48" i="2"/>
  <c r="BN48" i="2"/>
  <c r="BO48" i="2"/>
  <c r="BT48" i="2"/>
  <c r="BU48" i="2"/>
  <c r="BW48" i="2"/>
  <c r="BX48" i="2"/>
  <c r="BZ48" i="2"/>
  <c r="CA48" i="2"/>
  <c r="CB48" i="2"/>
  <c r="CC48" i="2" s="1"/>
  <c r="CD48" i="2"/>
  <c r="CF48" i="2"/>
  <c r="CG48" i="2"/>
  <c r="CI48" i="2"/>
  <c r="CJ48" i="2"/>
  <c r="CL48" i="2"/>
  <c r="CM48" i="2"/>
  <c r="CR48" i="2"/>
  <c r="CS48" i="2"/>
  <c r="CU48" i="2"/>
  <c r="CV48" i="2"/>
  <c r="CX48" i="2"/>
  <c r="CY48" i="2"/>
  <c r="DD48" i="2"/>
  <c r="DE48" i="2"/>
  <c r="DG48" i="2"/>
  <c r="DH48" i="2"/>
  <c r="DJ48" i="2"/>
  <c r="DK48" i="2"/>
  <c r="DP48" i="2"/>
  <c r="DQ48" i="2"/>
  <c r="DS48" i="2"/>
  <c r="DT48" i="2"/>
  <c r="DU48" i="2"/>
  <c r="DY48" i="2"/>
  <c r="DZ48" i="2"/>
  <c r="EE48" i="2"/>
  <c r="EF48" i="2"/>
  <c r="EH48" i="2"/>
  <c r="EI48" i="2"/>
  <c r="EK48" i="2"/>
  <c r="EL48" i="2"/>
  <c r="EQ48" i="2"/>
  <c r="ER48" i="2"/>
  <c r="ET48" i="2"/>
  <c r="EU48" i="2"/>
  <c r="FC48" i="2"/>
  <c r="FD48" i="2"/>
  <c r="FE48" i="2"/>
  <c r="FI48" i="2"/>
  <c r="FJ48" i="2"/>
  <c r="FK48" i="2"/>
  <c r="FO48" i="2"/>
  <c r="FP48" i="2"/>
  <c r="J49" i="2"/>
  <c r="N49" i="2"/>
  <c r="R49" i="2" s="1"/>
  <c r="V49" i="2" s="1"/>
  <c r="X49" i="2"/>
  <c r="Y49" i="2"/>
  <c r="AA49" i="2"/>
  <c r="AB49" i="2"/>
  <c r="AD49" i="2"/>
  <c r="AE49" i="2"/>
  <c r="AF49" i="2"/>
  <c r="AH49" i="2" s="1"/>
  <c r="AJ49" i="2"/>
  <c r="AK49" i="2"/>
  <c r="AM49" i="2"/>
  <c r="AN49" i="2"/>
  <c r="AP49" i="2"/>
  <c r="AQ49" i="2"/>
  <c r="AR49" i="2"/>
  <c r="AT49" i="2" s="1"/>
  <c r="AV49" i="2"/>
  <c r="AW49" i="2"/>
  <c r="AY49" i="2"/>
  <c r="AZ49" i="2"/>
  <c r="BB49" i="2"/>
  <c r="BC49" i="2"/>
  <c r="BH49" i="2"/>
  <c r="BI49" i="2"/>
  <c r="BK49" i="2"/>
  <c r="BL49" i="2"/>
  <c r="BN49" i="2"/>
  <c r="BO49" i="2"/>
  <c r="BT49" i="2"/>
  <c r="BU49" i="2"/>
  <c r="BW49" i="2"/>
  <c r="BX49" i="2"/>
  <c r="BZ49" i="2"/>
  <c r="CA49" i="2"/>
  <c r="CB49" i="2"/>
  <c r="CD49" i="2" s="1"/>
  <c r="CF49" i="2"/>
  <c r="CG49" i="2"/>
  <c r="CI49" i="2"/>
  <c r="CJ49" i="2"/>
  <c r="CL49" i="2"/>
  <c r="CM49" i="2"/>
  <c r="CN49" i="2"/>
  <c r="CP49" i="2" s="1"/>
  <c r="CR49" i="2"/>
  <c r="CS49" i="2"/>
  <c r="CU49" i="2"/>
  <c r="CV49" i="2"/>
  <c r="CX49" i="2"/>
  <c r="CY49" i="2"/>
  <c r="DD49" i="2"/>
  <c r="DE49" i="2"/>
  <c r="DG49" i="2"/>
  <c r="DH49" i="2"/>
  <c r="DJ49" i="2"/>
  <c r="DK49" i="2"/>
  <c r="DP49" i="2"/>
  <c r="DQ49" i="2"/>
  <c r="DS49" i="2"/>
  <c r="DT49" i="2"/>
  <c r="DU49" i="2"/>
  <c r="DY49" i="2"/>
  <c r="DZ49" i="2"/>
  <c r="EA49" i="2"/>
  <c r="EC49" i="2" s="1"/>
  <c r="EE49" i="2"/>
  <c r="EF49" i="2"/>
  <c r="EH49" i="2"/>
  <c r="EI49" i="2"/>
  <c r="EK49" i="2"/>
  <c r="EL49" i="2"/>
  <c r="EQ49" i="2"/>
  <c r="ER49" i="2"/>
  <c r="ET49" i="2"/>
  <c r="EU49" i="2"/>
  <c r="EZ49" i="2"/>
  <c r="FC49" i="2"/>
  <c r="FD49" i="2"/>
  <c r="FE49" i="2"/>
  <c r="FI49" i="2"/>
  <c r="FJ49" i="2"/>
  <c r="FO49" i="2"/>
  <c r="FP49" i="2"/>
  <c r="J50" i="2"/>
  <c r="N50" i="2" s="1"/>
  <c r="R50" i="2" s="1"/>
  <c r="V50" i="2" s="1"/>
  <c r="X50" i="2"/>
  <c r="Y50" i="2"/>
  <c r="AA50" i="2"/>
  <c r="AB50" i="2"/>
  <c r="AD50" i="2"/>
  <c r="AE50" i="2"/>
  <c r="AF50" i="2"/>
  <c r="AJ50" i="2"/>
  <c r="AK50" i="2"/>
  <c r="AM50" i="2"/>
  <c r="AN50" i="2"/>
  <c r="AP50" i="2"/>
  <c r="AQ50" i="2"/>
  <c r="AV50" i="2"/>
  <c r="AW50" i="2"/>
  <c r="AY50" i="2"/>
  <c r="AZ50" i="2"/>
  <c r="BB50" i="2"/>
  <c r="BC50" i="2"/>
  <c r="BH50" i="2"/>
  <c r="BI50" i="2"/>
  <c r="BK50" i="2"/>
  <c r="BL50" i="2"/>
  <c r="BN50" i="2"/>
  <c r="BO50" i="2"/>
  <c r="BT50" i="2"/>
  <c r="BU50" i="2"/>
  <c r="BW50" i="2"/>
  <c r="BX50" i="2"/>
  <c r="BZ50" i="2"/>
  <c r="CA50" i="2"/>
  <c r="CB50" i="2"/>
  <c r="CF50" i="2"/>
  <c r="CG50" i="2"/>
  <c r="CI50" i="2"/>
  <c r="CJ50" i="2"/>
  <c r="CL50" i="2"/>
  <c r="CM50" i="2"/>
  <c r="CN50" i="2"/>
  <c r="CR50" i="2"/>
  <c r="CS50" i="2"/>
  <c r="CU50" i="2"/>
  <c r="CV50" i="2"/>
  <c r="CX50" i="2"/>
  <c r="CY50" i="2"/>
  <c r="DD50" i="2"/>
  <c r="DE50" i="2"/>
  <c r="DG50" i="2"/>
  <c r="DH50" i="2"/>
  <c r="DJ50" i="2"/>
  <c r="DK50" i="2"/>
  <c r="DP50" i="2"/>
  <c r="DQ50" i="2"/>
  <c r="DS50" i="2"/>
  <c r="DT50" i="2"/>
  <c r="DU50" i="2"/>
  <c r="EZ50" i="2" s="1"/>
  <c r="DY50" i="2"/>
  <c r="DZ50" i="2"/>
  <c r="EE50" i="2"/>
  <c r="EF50" i="2"/>
  <c r="EH50" i="2"/>
  <c r="EI50" i="2"/>
  <c r="EK50" i="2"/>
  <c r="EL50" i="2"/>
  <c r="EQ50" i="2"/>
  <c r="ER50" i="2"/>
  <c r="ET50" i="2"/>
  <c r="EU50" i="2"/>
  <c r="FC50" i="2"/>
  <c r="FD50" i="2"/>
  <c r="FE50" i="2"/>
  <c r="FK50" i="2" s="1"/>
  <c r="FI50" i="2"/>
  <c r="FJ50" i="2"/>
  <c r="FO50" i="2"/>
  <c r="FP50" i="2"/>
  <c r="J51" i="2"/>
  <c r="N51" i="2" s="1"/>
  <c r="X51" i="2"/>
  <c r="Y51" i="2"/>
  <c r="AA51" i="2"/>
  <c r="AB51" i="2"/>
  <c r="AD51" i="2"/>
  <c r="AE51" i="2"/>
  <c r="AF51" i="2"/>
  <c r="AJ51" i="2"/>
  <c r="AK51" i="2"/>
  <c r="AM51" i="2"/>
  <c r="AN51" i="2"/>
  <c r="AP51" i="2"/>
  <c r="AQ51" i="2"/>
  <c r="AV51" i="2"/>
  <c r="AW51" i="2"/>
  <c r="AY51" i="2"/>
  <c r="AZ51" i="2"/>
  <c r="BB51" i="2"/>
  <c r="BC51" i="2"/>
  <c r="BH51" i="2"/>
  <c r="BI51" i="2"/>
  <c r="BK51" i="2"/>
  <c r="BL51" i="2"/>
  <c r="BN51" i="2"/>
  <c r="BO51" i="2"/>
  <c r="BT51" i="2"/>
  <c r="BU51" i="2"/>
  <c r="BW51" i="2"/>
  <c r="BX51" i="2"/>
  <c r="BZ51" i="2"/>
  <c r="CA51" i="2"/>
  <c r="CB51" i="2"/>
  <c r="CF51" i="2"/>
  <c r="CG51" i="2"/>
  <c r="CI51" i="2"/>
  <c r="CJ51" i="2"/>
  <c r="CL51" i="2"/>
  <c r="CM51" i="2"/>
  <c r="CR51" i="2"/>
  <c r="CS51" i="2"/>
  <c r="CU51" i="2"/>
  <c r="CV51" i="2"/>
  <c r="CX51" i="2"/>
  <c r="CY51" i="2"/>
  <c r="DD51" i="2"/>
  <c r="DE51" i="2"/>
  <c r="DG51" i="2"/>
  <c r="DH51" i="2"/>
  <c r="DJ51" i="2"/>
  <c r="DK51" i="2"/>
  <c r="DP51" i="2"/>
  <c r="DQ51" i="2"/>
  <c r="DS51" i="2"/>
  <c r="DT51" i="2"/>
  <c r="DU51" i="2"/>
  <c r="DV51" i="2"/>
  <c r="DY51" i="2"/>
  <c r="DZ51" i="2"/>
  <c r="EA51" i="2"/>
  <c r="EE51" i="2"/>
  <c r="EF51" i="2"/>
  <c r="EH51" i="2"/>
  <c r="EI51" i="2"/>
  <c r="EK51" i="2"/>
  <c r="EL51" i="2"/>
  <c r="EQ51" i="2"/>
  <c r="ER51" i="2"/>
  <c r="ET51" i="2"/>
  <c r="EU51" i="2"/>
  <c r="EZ51" i="2"/>
  <c r="FA51" i="2"/>
  <c r="FC51" i="2"/>
  <c r="FD51" i="2"/>
  <c r="FE51" i="2"/>
  <c r="FK51" i="2" s="1"/>
  <c r="FI51" i="2"/>
  <c r="FJ51" i="2"/>
  <c r="FO51" i="2"/>
  <c r="FP51" i="2"/>
  <c r="J52" i="2"/>
  <c r="N52" i="2" s="1"/>
  <c r="R52" i="2" s="1"/>
  <c r="V52" i="2" s="1"/>
  <c r="X52" i="2"/>
  <c r="Y52" i="2"/>
  <c r="AA52" i="2"/>
  <c r="AB52" i="2"/>
  <c r="AD52" i="2"/>
  <c r="AE52" i="2"/>
  <c r="AF52" i="2"/>
  <c r="AJ52" i="2"/>
  <c r="AK52" i="2"/>
  <c r="AM52" i="2"/>
  <c r="AN52" i="2"/>
  <c r="AP52" i="2"/>
  <c r="AQ52" i="2"/>
  <c r="AR52" i="2"/>
  <c r="AV52" i="2"/>
  <c r="AW52" i="2"/>
  <c r="AY52" i="2"/>
  <c r="AZ52" i="2"/>
  <c r="BB52" i="2"/>
  <c r="BC52" i="2"/>
  <c r="BH52" i="2"/>
  <c r="BI52" i="2"/>
  <c r="BK52" i="2"/>
  <c r="BL52" i="2"/>
  <c r="BN52" i="2"/>
  <c r="BO52" i="2"/>
  <c r="BT52" i="2"/>
  <c r="BU52" i="2"/>
  <c r="BW52" i="2"/>
  <c r="BX52" i="2"/>
  <c r="BZ52" i="2"/>
  <c r="CA52" i="2"/>
  <c r="CB52" i="2"/>
  <c r="CC52" i="2"/>
  <c r="CF52" i="2"/>
  <c r="CG52" i="2"/>
  <c r="CI52" i="2"/>
  <c r="CJ52" i="2"/>
  <c r="CL52" i="2"/>
  <c r="CM52" i="2"/>
  <c r="CN52" i="2"/>
  <c r="CP52" i="2"/>
  <c r="CR52" i="2"/>
  <c r="CS52" i="2"/>
  <c r="CU52" i="2"/>
  <c r="CV52" i="2"/>
  <c r="CX52" i="2"/>
  <c r="CY52" i="2"/>
  <c r="DD52" i="2"/>
  <c r="DE52" i="2"/>
  <c r="DG52" i="2"/>
  <c r="DH52" i="2"/>
  <c r="DJ52" i="2"/>
  <c r="DK52" i="2"/>
  <c r="DP52" i="2"/>
  <c r="DQ52" i="2"/>
  <c r="DS52" i="2"/>
  <c r="DT52" i="2"/>
  <c r="DU52" i="2"/>
  <c r="DW52" i="2" s="1"/>
  <c r="DV52" i="2"/>
  <c r="DY52" i="2"/>
  <c r="DZ52" i="2"/>
  <c r="EA52" i="2"/>
  <c r="EC52" i="2" s="1"/>
  <c r="EE52" i="2"/>
  <c r="EF52" i="2"/>
  <c r="EH52" i="2"/>
  <c r="EI52" i="2"/>
  <c r="EK52" i="2"/>
  <c r="EL52" i="2"/>
  <c r="EQ52" i="2"/>
  <c r="ER52" i="2"/>
  <c r="ET52" i="2"/>
  <c r="EU52" i="2"/>
  <c r="EZ52" i="2"/>
  <c r="FC52" i="2"/>
  <c r="FD52" i="2"/>
  <c r="FE52" i="2"/>
  <c r="FF52" i="2" s="1"/>
  <c r="FI52" i="2"/>
  <c r="FJ52" i="2"/>
  <c r="FK52" i="2"/>
  <c r="FO52" i="2"/>
  <c r="FP52" i="2"/>
  <c r="J53" i="2"/>
  <c r="N53" i="2"/>
  <c r="R53" i="2" s="1"/>
  <c r="V53" i="2" s="1"/>
  <c r="X53" i="2"/>
  <c r="Y53" i="2"/>
  <c r="AA53" i="2"/>
  <c r="AB53" i="2"/>
  <c r="AD53" i="2"/>
  <c r="AE53" i="2"/>
  <c r="AF53" i="2"/>
  <c r="AG53" i="2" s="1"/>
  <c r="AH53" i="2"/>
  <c r="AJ53" i="2"/>
  <c r="AK53" i="2"/>
  <c r="AM53" i="2"/>
  <c r="AN53" i="2"/>
  <c r="AP53" i="2"/>
  <c r="AQ53" i="2"/>
  <c r="AV53" i="2"/>
  <c r="AW53" i="2"/>
  <c r="AY53" i="2"/>
  <c r="AZ53" i="2"/>
  <c r="BB53" i="2"/>
  <c r="BC53" i="2"/>
  <c r="BH53" i="2"/>
  <c r="BI53" i="2"/>
  <c r="BK53" i="2"/>
  <c r="BL53" i="2"/>
  <c r="BN53" i="2"/>
  <c r="BO53" i="2"/>
  <c r="BT53" i="2"/>
  <c r="BU53" i="2"/>
  <c r="BW53" i="2"/>
  <c r="BX53" i="2"/>
  <c r="BZ53" i="2"/>
  <c r="CA53" i="2"/>
  <c r="CB53" i="2"/>
  <c r="CC53" i="2" s="1"/>
  <c r="CD53" i="2"/>
  <c r="CF53" i="2"/>
  <c r="CG53" i="2"/>
  <c r="CI53" i="2"/>
  <c r="CJ53" i="2"/>
  <c r="CL53" i="2"/>
  <c r="CM53" i="2"/>
  <c r="CR53" i="2"/>
  <c r="CS53" i="2"/>
  <c r="CU53" i="2"/>
  <c r="CV53" i="2"/>
  <c r="CX53" i="2"/>
  <c r="CY53" i="2"/>
  <c r="DD53" i="2"/>
  <c r="DE53" i="2"/>
  <c r="DG53" i="2"/>
  <c r="DH53" i="2"/>
  <c r="DJ53" i="2"/>
  <c r="DK53" i="2"/>
  <c r="DP53" i="2"/>
  <c r="DQ53" i="2"/>
  <c r="DS53" i="2"/>
  <c r="DT53" i="2"/>
  <c r="DU53" i="2"/>
  <c r="EZ53" i="2" s="1"/>
  <c r="DY53" i="2"/>
  <c r="DZ53" i="2"/>
  <c r="EA53" i="2"/>
  <c r="EE53" i="2"/>
  <c r="EF53" i="2"/>
  <c r="EH53" i="2"/>
  <c r="EI53" i="2"/>
  <c r="EK53" i="2"/>
  <c r="EL53" i="2"/>
  <c r="EQ53" i="2"/>
  <c r="ER53" i="2"/>
  <c r="ET53" i="2"/>
  <c r="EU53" i="2"/>
  <c r="FC53" i="2"/>
  <c r="FD53" i="2"/>
  <c r="FE53" i="2"/>
  <c r="FI53" i="2"/>
  <c r="FJ53" i="2"/>
  <c r="FK53" i="2"/>
  <c r="FO53" i="2"/>
  <c r="FP53" i="2"/>
  <c r="J54" i="2"/>
  <c r="N54" i="2"/>
  <c r="R54" i="2" s="1"/>
  <c r="V54" i="2" s="1"/>
  <c r="X54" i="2"/>
  <c r="Y54" i="2"/>
  <c r="AA54" i="2"/>
  <c r="AB54" i="2"/>
  <c r="AD54" i="2"/>
  <c r="AE54" i="2"/>
  <c r="AF54" i="2"/>
  <c r="AJ54" i="2"/>
  <c r="AK54" i="2"/>
  <c r="AM54" i="2"/>
  <c r="AN54" i="2"/>
  <c r="AP54" i="2"/>
  <c r="AQ54" i="2"/>
  <c r="AV54" i="2"/>
  <c r="AW54" i="2"/>
  <c r="AY54" i="2"/>
  <c r="AZ54" i="2"/>
  <c r="BB54" i="2"/>
  <c r="BC54" i="2"/>
  <c r="BH54" i="2"/>
  <c r="BI54" i="2"/>
  <c r="BK54" i="2"/>
  <c r="BL54" i="2"/>
  <c r="BN54" i="2"/>
  <c r="BO54" i="2"/>
  <c r="BT54" i="2"/>
  <c r="BU54" i="2"/>
  <c r="BW54" i="2"/>
  <c r="BX54" i="2"/>
  <c r="BZ54" i="2"/>
  <c r="CA54" i="2"/>
  <c r="CB54" i="2"/>
  <c r="CF54" i="2"/>
  <c r="CG54" i="2"/>
  <c r="CI54" i="2"/>
  <c r="CJ54" i="2"/>
  <c r="CL54" i="2"/>
  <c r="CM54" i="2"/>
  <c r="CN54" i="2"/>
  <c r="CR54" i="2"/>
  <c r="CS54" i="2"/>
  <c r="CU54" i="2"/>
  <c r="CV54" i="2"/>
  <c r="CX54" i="2"/>
  <c r="CY54" i="2"/>
  <c r="DD54" i="2"/>
  <c r="DE54" i="2"/>
  <c r="DG54" i="2"/>
  <c r="DH54" i="2"/>
  <c r="DJ54" i="2"/>
  <c r="DK54" i="2"/>
  <c r="DP54" i="2"/>
  <c r="DQ54" i="2"/>
  <c r="DS54" i="2"/>
  <c r="DT54" i="2"/>
  <c r="DU54" i="2"/>
  <c r="DW54" i="2" s="1"/>
  <c r="DY54" i="2"/>
  <c r="DZ54" i="2"/>
  <c r="EA54" i="2"/>
  <c r="EE54" i="2"/>
  <c r="EF54" i="2"/>
  <c r="EH54" i="2"/>
  <c r="EI54" i="2"/>
  <c r="EK54" i="2"/>
  <c r="EL54" i="2"/>
  <c r="EQ54" i="2"/>
  <c r="ER54" i="2"/>
  <c r="ET54" i="2"/>
  <c r="EU54" i="2"/>
  <c r="EZ54" i="2"/>
  <c r="FA54" i="2"/>
  <c r="FC54" i="2"/>
  <c r="FD54" i="2"/>
  <c r="FE54" i="2"/>
  <c r="FF54" i="2"/>
  <c r="FI54" i="2"/>
  <c r="FJ54" i="2"/>
  <c r="FK54" i="2"/>
  <c r="FO54" i="2"/>
  <c r="FP54" i="2"/>
  <c r="J55" i="2"/>
  <c r="N55" i="2" s="1"/>
  <c r="R55" i="2" s="1"/>
  <c r="V55" i="2" s="1"/>
  <c r="X55" i="2"/>
  <c r="Y55" i="2"/>
  <c r="AA55" i="2"/>
  <c r="AB55" i="2"/>
  <c r="AD55" i="2"/>
  <c r="AE55" i="2"/>
  <c r="AF55" i="2"/>
  <c r="AJ55" i="2"/>
  <c r="AK55" i="2"/>
  <c r="AM55" i="2"/>
  <c r="AN55" i="2"/>
  <c r="AP55" i="2"/>
  <c r="AQ55" i="2"/>
  <c r="AV55" i="2"/>
  <c r="AW55" i="2"/>
  <c r="AY55" i="2"/>
  <c r="AZ55" i="2"/>
  <c r="BB55" i="2"/>
  <c r="BC55" i="2"/>
  <c r="BH55" i="2"/>
  <c r="BI55" i="2"/>
  <c r="BK55" i="2"/>
  <c r="BL55" i="2"/>
  <c r="BN55" i="2"/>
  <c r="BO55" i="2"/>
  <c r="BT55" i="2"/>
  <c r="BU55" i="2"/>
  <c r="BW55" i="2"/>
  <c r="BX55" i="2"/>
  <c r="BZ55" i="2"/>
  <c r="CA55" i="2"/>
  <c r="CB55" i="2"/>
  <c r="CF55" i="2"/>
  <c r="CG55" i="2"/>
  <c r="CI55" i="2"/>
  <c r="CJ55" i="2"/>
  <c r="CL55" i="2"/>
  <c r="CM55" i="2"/>
  <c r="CR55" i="2"/>
  <c r="CS55" i="2"/>
  <c r="CU55" i="2"/>
  <c r="CV55" i="2"/>
  <c r="CX55" i="2"/>
  <c r="CY55" i="2"/>
  <c r="DD55" i="2"/>
  <c r="DE55" i="2"/>
  <c r="DG55" i="2"/>
  <c r="DH55" i="2"/>
  <c r="DJ55" i="2"/>
  <c r="DK55" i="2"/>
  <c r="DP55" i="2"/>
  <c r="DQ55" i="2"/>
  <c r="DS55" i="2"/>
  <c r="DT55" i="2"/>
  <c r="DU55" i="2"/>
  <c r="DY55" i="2"/>
  <c r="DZ55" i="2"/>
  <c r="EE55" i="2"/>
  <c r="EF55" i="2"/>
  <c r="EH55" i="2"/>
  <c r="EI55" i="2"/>
  <c r="EK55" i="2"/>
  <c r="EL55" i="2"/>
  <c r="EQ55" i="2"/>
  <c r="ER55" i="2"/>
  <c r="ET55" i="2"/>
  <c r="EU55" i="2"/>
  <c r="FC55" i="2"/>
  <c r="FD55" i="2"/>
  <c r="FE55" i="2"/>
  <c r="FI55" i="2"/>
  <c r="FJ55" i="2"/>
  <c r="FO55" i="2"/>
  <c r="FP55" i="2"/>
  <c r="J56" i="2"/>
  <c r="N56" i="2" s="1"/>
  <c r="R56" i="2" s="1"/>
  <c r="V56" i="2" s="1"/>
  <c r="X56" i="2"/>
  <c r="Y56" i="2"/>
  <c r="AA56" i="2"/>
  <c r="AB56" i="2"/>
  <c r="AD56" i="2"/>
  <c r="AE56" i="2"/>
  <c r="AF56" i="2"/>
  <c r="AH56" i="2" s="1"/>
  <c r="AJ56" i="2"/>
  <c r="AK56" i="2"/>
  <c r="AM56" i="2"/>
  <c r="AN56" i="2"/>
  <c r="AP56" i="2"/>
  <c r="AQ56" i="2"/>
  <c r="AV56" i="2"/>
  <c r="AW56" i="2"/>
  <c r="AY56" i="2"/>
  <c r="AZ56" i="2"/>
  <c r="BB56" i="2"/>
  <c r="BC56" i="2"/>
  <c r="BH56" i="2"/>
  <c r="BI56" i="2"/>
  <c r="BK56" i="2"/>
  <c r="BL56" i="2"/>
  <c r="BN56" i="2"/>
  <c r="BO56" i="2"/>
  <c r="BT56" i="2"/>
  <c r="BU56" i="2"/>
  <c r="BW56" i="2"/>
  <c r="BX56" i="2"/>
  <c r="BZ56" i="2"/>
  <c r="CA56" i="2"/>
  <c r="CB56" i="2"/>
  <c r="CF56" i="2"/>
  <c r="CG56" i="2"/>
  <c r="CI56" i="2"/>
  <c r="CJ56" i="2"/>
  <c r="CL56" i="2"/>
  <c r="CM56" i="2"/>
  <c r="CR56" i="2"/>
  <c r="CS56" i="2"/>
  <c r="CU56" i="2"/>
  <c r="CV56" i="2"/>
  <c r="CX56" i="2"/>
  <c r="CY56" i="2"/>
  <c r="DD56" i="2"/>
  <c r="DE56" i="2"/>
  <c r="DG56" i="2"/>
  <c r="DH56" i="2"/>
  <c r="DJ56" i="2"/>
  <c r="DK56" i="2"/>
  <c r="DP56" i="2"/>
  <c r="DQ56" i="2"/>
  <c r="DS56" i="2"/>
  <c r="DT56" i="2"/>
  <c r="DU56" i="2"/>
  <c r="DW56" i="2" s="1"/>
  <c r="DY56" i="2"/>
  <c r="DZ56" i="2"/>
  <c r="EE56" i="2"/>
  <c r="EF56" i="2"/>
  <c r="EH56" i="2"/>
  <c r="EI56" i="2"/>
  <c r="EK56" i="2"/>
  <c r="EL56" i="2"/>
  <c r="EQ56" i="2"/>
  <c r="ER56" i="2"/>
  <c r="ET56" i="2"/>
  <c r="EU56" i="2"/>
  <c r="EZ56" i="2"/>
  <c r="FC56" i="2"/>
  <c r="FD56" i="2"/>
  <c r="FE56" i="2"/>
  <c r="FI56" i="2"/>
  <c r="FJ56" i="2"/>
  <c r="FO56" i="2"/>
  <c r="FP56" i="2"/>
  <c r="J57" i="2"/>
  <c r="N57" i="2" s="1"/>
  <c r="R57" i="2" s="1"/>
  <c r="V57" i="2" s="1"/>
  <c r="X57" i="2"/>
  <c r="Y57" i="2"/>
  <c r="AA57" i="2"/>
  <c r="AB57" i="2"/>
  <c r="AD57" i="2"/>
  <c r="AE57" i="2"/>
  <c r="AF57" i="2"/>
  <c r="AJ57" i="2"/>
  <c r="AK57" i="2"/>
  <c r="AM57" i="2"/>
  <c r="AN57" i="2"/>
  <c r="AP57" i="2"/>
  <c r="AQ57" i="2"/>
  <c r="AV57" i="2"/>
  <c r="AW57" i="2"/>
  <c r="AY57" i="2"/>
  <c r="AZ57" i="2"/>
  <c r="BB57" i="2"/>
  <c r="BC57" i="2"/>
  <c r="BH57" i="2"/>
  <c r="BI57" i="2"/>
  <c r="BK57" i="2"/>
  <c r="BL57" i="2"/>
  <c r="BN57" i="2"/>
  <c r="BO57" i="2"/>
  <c r="BT57" i="2"/>
  <c r="BU57" i="2"/>
  <c r="BW57" i="2"/>
  <c r="BX57" i="2"/>
  <c r="BZ57" i="2"/>
  <c r="CA57" i="2"/>
  <c r="CB57" i="2"/>
  <c r="CD57" i="2" s="1"/>
  <c r="CF57" i="2"/>
  <c r="CG57" i="2"/>
  <c r="CI57" i="2"/>
  <c r="CJ57" i="2"/>
  <c r="CL57" i="2"/>
  <c r="CM57" i="2"/>
  <c r="CR57" i="2"/>
  <c r="CS57" i="2"/>
  <c r="CU57" i="2"/>
  <c r="CV57" i="2"/>
  <c r="CX57" i="2"/>
  <c r="CY57" i="2"/>
  <c r="DD57" i="2"/>
  <c r="DE57" i="2"/>
  <c r="DG57" i="2"/>
  <c r="DH57" i="2"/>
  <c r="DJ57" i="2"/>
  <c r="DK57" i="2"/>
  <c r="DP57" i="2"/>
  <c r="DQ57" i="2"/>
  <c r="DS57" i="2"/>
  <c r="DT57" i="2"/>
  <c r="DU57" i="2"/>
  <c r="DW57" i="2" s="1"/>
  <c r="DY57" i="2"/>
  <c r="DZ57" i="2"/>
  <c r="EE57" i="2"/>
  <c r="EF57" i="2"/>
  <c r="EH57" i="2"/>
  <c r="EI57" i="2"/>
  <c r="EK57" i="2"/>
  <c r="EL57" i="2"/>
  <c r="EQ57" i="2"/>
  <c r="ER57" i="2"/>
  <c r="ET57" i="2"/>
  <c r="EU57" i="2"/>
  <c r="EZ57" i="2"/>
  <c r="FC57" i="2"/>
  <c r="FD57" i="2"/>
  <c r="FE57" i="2"/>
  <c r="FI57" i="2"/>
  <c r="FJ57" i="2"/>
  <c r="FO57" i="2"/>
  <c r="FP57" i="2"/>
  <c r="J58" i="2"/>
  <c r="N58" i="2" s="1"/>
  <c r="R58" i="2" s="1"/>
  <c r="V58" i="2" s="1"/>
  <c r="X58" i="2"/>
  <c r="Y58" i="2"/>
  <c r="AA58" i="2"/>
  <c r="AB58" i="2"/>
  <c r="AD58" i="2"/>
  <c r="AE58" i="2"/>
  <c r="AF58" i="2"/>
  <c r="AJ58" i="2"/>
  <c r="AK58" i="2"/>
  <c r="AM58" i="2"/>
  <c r="AN58" i="2"/>
  <c r="AP58" i="2"/>
  <c r="AQ58" i="2"/>
  <c r="AV58" i="2"/>
  <c r="AW58" i="2"/>
  <c r="AY58" i="2"/>
  <c r="AZ58" i="2"/>
  <c r="BB58" i="2"/>
  <c r="BC58" i="2"/>
  <c r="BH58" i="2"/>
  <c r="BI58" i="2"/>
  <c r="BK58" i="2"/>
  <c r="BL58" i="2"/>
  <c r="BN58" i="2"/>
  <c r="BO58" i="2"/>
  <c r="BT58" i="2"/>
  <c r="BU58" i="2"/>
  <c r="BW58" i="2"/>
  <c r="BX58" i="2"/>
  <c r="BZ58" i="2"/>
  <c r="CA58" i="2"/>
  <c r="CB58" i="2"/>
  <c r="CD58" i="2" s="1"/>
  <c r="CF58" i="2"/>
  <c r="CG58" i="2"/>
  <c r="CI58" i="2"/>
  <c r="CJ58" i="2"/>
  <c r="CL58" i="2"/>
  <c r="CM58" i="2"/>
  <c r="CR58" i="2"/>
  <c r="CS58" i="2"/>
  <c r="CU58" i="2"/>
  <c r="CV58" i="2"/>
  <c r="CX58" i="2"/>
  <c r="CY58" i="2"/>
  <c r="DD58" i="2"/>
  <c r="DE58" i="2"/>
  <c r="DG58" i="2"/>
  <c r="DH58" i="2"/>
  <c r="DJ58" i="2"/>
  <c r="DK58" i="2"/>
  <c r="DP58" i="2"/>
  <c r="DQ58" i="2"/>
  <c r="DS58" i="2"/>
  <c r="DT58" i="2"/>
  <c r="DU58" i="2"/>
  <c r="DW58" i="2" s="1"/>
  <c r="DY58" i="2"/>
  <c r="DZ58" i="2"/>
  <c r="EE58" i="2"/>
  <c r="EF58" i="2"/>
  <c r="EH58" i="2"/>
  <c r="EI58" i="2"/>
  <c r="EK58" i="2"/>
  <c r="EL58" i="2"/>
  <c r="EQ58" i="2"/>
  <c r="ER58" i="2"/>
  <c r="ET58" i="2"/>
  <c r="EU58" i="2"/>
  <c r="EZ58" i="2"/>
  <c r="FC58" i="2"/>
  <c r="FD58" i="2"/>
  <c r="FE58" i="2"/>
  <c r="FI58" i="2"/>
  <c r="FJ58" i="2"/>
  <c r="FO58" i="2"/>
  <c r="FP58" i="2"/>
  <c r="J59" i="2"/>
  <c r="N59" i="2" s="1"/>
  <c r="R59" i="2" s="1"/>
  <c r="V59" i="2" s="1"/>
  <c r="X59" i="2"/>
  <c r="Y59" i="2"/>
  <c r="AA59" i="2"/>
  <c r="AB59" i="2"/>
  <c r="AD59" i="2"/>
  <c r="AE59" i="2"/>
  <c r="AF59" i="2"/>
  <c r="AJ59" i="2"/>
  <c r="AK59" i="2"/>
  <c r="AM59" i="2"/>
  <c r="AN59" i="2"/>
  <c r="AP59" i="2"/>
  <c r="AQ59" i="2"/>
  <c r="AV59" i="2"/>
  <c r="AW59" i="2"/>
  <c r="AY59" i="2"/>
  <c r="AZ59" i="2"/>
  <c r="BB59" i="2"/>
  <c r="BC59" i="2"/>
  <c r="BH59" i="2"/>
  <c r="BI59" i="2"/>
  <c r="BK59" i="2"/>
  <c r="BL59" i="2"/>
  <c r="BN59" i="2"/>
  <c r="BO59" i="2"/>
  <c r="BT59" i="2"/>
  <c r="BU59" i="2"/>
  <c r="BW59" i="2"/>
  <c r="BX59" i="2"/>
  <c r="BZ59" i="2"/>
  <c r="CA59" i="2"/>
  <c r="CB59" i="2"/>
  <c r="CD59" i="2" s="1"/>
  <c r="CF59" i="2"/>
  <c r="CG59" i="2"/>
  <c r="CI59" i="2"/>
  <c r="CJ59" i="2"/>
  <c r="CL59" i="2"/>
  <c r="CM59" i="2"/>
  <c r="CR59" i="2"/>
  <c r="CS59" i="2"/>
  <c r="CU59" i="2"/>
  <c r="CV59" i="2"/>
  <c r="CX59" i="2"/>
  <c r="CY59" i="2"/>
  <c r="DD59" i="2"/>
  <c r="DE59" i="2"/>
  <c r="DG59" i="2"/>
  <c r="DH59" i="2"/>
  <c r="DJ59" i="2"/>
  <c r="DK59" i="2"/>
  <c r="DP59" i="2"/>
  <c r="DQ59" i="2"/>
  <c r="DS59" i="2"/>
  <c r="DT59" i="2"/>
  <c r="DU59" i="2"/>
  <c r="DW59" i="2" s="1"/>
  <c r="DY59" i="2"/>
  <c r="DZ59" i="2"/>
  <c r="EE59" i="2"/>
  <c r="EF59" i="2"/>
  <c r="EH59" i="2"/>
  <c r="EI59" i="2"/>
  <c r="EK59" i="2"/>
  <c r="EL59" i="2"/>
  <c r="EQ59" i="2"/>
  <c r="ER59" i="2"/>
  <c r="ET59" i="2"/>
  <c r="EU59" i="2"/>
  <c r="EZ59" i="2"/>
  <c r="FC59" i="2"/>
  <c r="FD59" i="2"/>
  <c r="FE59" i="2"/>
  <c r="FI59" i="2"/>
  <c r="FJ59" i="2"/>
  <c r="FO59" i="2"/>
  <c r="FP59" i="2"/>
  <c r="J60" i="2"/>
  <c r="N60" i="2" s="1"/>
  <c r="R60" i="2" s="1"/>
  <c r="V60" i="2" s="1"/>
  <c r="X60" i="2"/>
  <c r="Y60" i="2"/>
  <c r="AA60" i="2"/>
  <c r="AB60" i="2"/>
  <c r="AD60" i="2"/>
  <c r="AE60" i="2"/>
  <c r="AF60" i="2"/>
  <c r="AJ60" i="2"/>
  <c r="AK60" i="2"/>
  <c r="AM60" i="2"/>
  <c r="AN60" i="2"/>
  <c r="AP60" i="2"/>
  <c r="AQ60" i="2"/>
  <c r="AV60" i="2"/>
  <c r="AW60" i="2"/>
  <c r="AY60" i="2"/>
  <c r="AZ60" i="2"/>
  <c r="BB60" i="2"/>
  <c r="BC60" i="2"/>
  <c r="BH60" i="2"/>
  <c r="BI60" i="2"/>
  <c r="BK60" i="2"/>
  <c r="BL60" i="2"/>
  <c r="BN60" i="2"/>
  <c r="BO60" i="2"/>
  <c r="BT60" i="2"/>
  <c r="BU60" i="2"/>
  <c r="BW60" i="2"/>
  <c r="BX60" i="2"/>
  <c r="BZ60" i="2"/>
  <c r="CA60" i="2"/>
  <c r="CB60" i="2"/>
  <c r="CD60" i="2" s="1"/>
  <c r="CF60" i="2"/>
  <c r="CG60" i="2"/>
  <c r="CI60" i="2"/>
  <c r="CJ60" i="2"/>
  <c r="CL60" i="2"/>
  <c r="CM60" i="2"/>
  <c r="CR60" i="2"/>
  <c r="CS60" i="2"/>
  <c r="CU60" i="2"/>
  <c r="CV60" i="2"/>
  <c r="CX60" i="2"/>
  <c r="CY60" i="2"/>
  <c r="DD60" i="2"/>
  <c r="DE60" i="2"/>
  <c r="DG60" i="2"/>
  <c r="DH60" i="2"/>
  <c r="DJ60" i="2"/>
  <c r="DK60" i="2"/>
  <c r="DP60" i="2"/>
  <c r="DQ60" i="2"/>
  <c r="DS60" i="2"/>
  <c r="DT60" i="2"/>
  <c r="DU60" i="2"/>
  <c r="DW60" i="2" s="1"/>
  <c r="DY60" i="2"/>
  <c r="DZ60" i="2"/>
  <c r="EE60" i="2"/>
  <c r="EF60" i="2"/>
  <c r="EH60" i="2"/>
  <c r="EI60" i="2"/>
  <c r="EK60" i="2"/>
  <c r="EL60" i="2"/>
  <c r="EQ60" i="2"/>
  <c r="ER60" i="2"/>
  <c r="ET60" i="2"/>
  <c r="EU60" i="2"/>
  <c r="EZ60" i="2"/>
  <c r="FC60" i="2"/>
  <c r="FD60" i="2"/>
  <c r="FE60" i="2"/>
  <c r="FI60" i="2"/>
  <c r="FJ60" i="2"/>
  <c r="FO60" i="2"/>
  <c r="FP60" i="2"/>
  <c r="J61" i="2"/>
  <c r="N61" i="2" s="1"/>
  <c r="R61" i="2" s="1"/>
  <c r="V61" i="2" s="1"/>
  <c r="X61" i="2"/>
  <c r="Y61" i="2"/>
  <c r="AA61" i="2"/>
  <c r="AB61" i="2"/>
  <c r="AD61" i="2"/>
  <c r="AE61" i="2"/>
  <c r="AF61" i="2"/>
  <c r="AJ61" i="2"/>
  <c r="AK61" i="2"/>
  <c r="AM61" i="2"/>
  <c r="AN61" i="2"/>
  <c r="AP61" i="2"/>
  <c r="AQ61" i="2"/>
  <c r="AV61" i="2"/>
  <c r="AW61" i="2"/>
  <c r="AY61" i="2"/>
  <c r="AZ61" i="2"/>
  <c r="BB61" i="2"/>
  <c r="BC61" i="2"/>
  <c r="BH61" i="2"/>
  <c r="BI61" i="2"/>
  <c r="BK61" i="2"/>
  <c r="BL61" i="2"/>
  <c r="BN61" i="2"/>
  <c r="BO61" i="2"/>
  <c r="BT61" i="2"/>
  <c r="BU61" i="2"/>
  <c r="BW61" i="2"/>
  <c r="BX61" i="2"/>
  <c r="BZ61" i="2"/>
  <c r="CA61" i="2"/>
  <c r="CB61" i="2"/>
  <c r="CD61" i="2" s="1"/>
  <c r="CF61" i="2"/>
  <c r="CG61" i="2"/>
  <c r="CI61" i="2"/>
  <c r="CJ61" i="2"/>
  <c r="CL61" i="2"/>
  <c r="CM61" i="2"/>
  <c r="CR61" i="2"/>
  <c r="CS61" i="2"/>
  <c r="CU61" i="2"/>
  <c r="CV61" i="2"/>
  <c r="CX61" i="2"/>
  <c r="CY61" i="2"/>
  <c r="DD61" i="2"/>
  <c r="DE61" i="2"/>
  <c r="DG61" i="2"/>
  <c r="DH61" i="2"/>
  <c r="DJ61" i="2"/>
  <c r="DK61" i="2"/>
  <c r="DP61" i="2"/>
  <c r="DQ61" i="2"/>
  <c r="DS61" i="2"/>
  <c r="DT61" i="2"/>
  <c r="DU61" i="2"/>
  <c r="DW61" i="2" s="1"/>
  <c r="DY61" i="2"/>
  <c r="DZ61" i="2"/>
  <c r="EE61" i="2"/>
  <c r="EF61" i="2"/>
  <c r="EH61" i="2"/>
  <c r="EI61" i="2"/>
  <c r="EK61" i="2"/>
  <c r="EL61" i="2"/>
  <c r="EQ61" i="2"/>
  <c r="ER61" i="2"/>
  <c r="ET61" i="2"/>
  <c r="EU61" i="2"/>
  <c r="EZ61" i="2"/>
  <c r="FC61" i="2"/>
  <c r="FD61" i="2"/>
  <c r="FE61" i="2"/>
  <c r="FI61" i="2"/>
  <c r="FJ61" i="2"/>
  <c r="FO61" i="2"/>
  <c r="FP61" i="2"/>
  <c r="J62" i="2"/>
  <c r="N62" i="2" s="1"/>
  <c r="R62" i="2" s="1"/>
  <c r="V62" i="2" s="1"/>
  <c r="X62" i="2"/>
  <c r="Y62" i="2"/>
  <c r="AA62" i="2"/>
  <c r="AB62" i="2"/>
  <c r="AD62" i="2"/>
  <c r="AE62" i="2"/>
  <c r="AF62" i="2"/>
  <c r="AJ62" i="2"/>
  <c r="AK62" i="2"/>
  <c r="AM62" i="2"/>
  <c r="AN62" i="2"/>
  <c r="AP62" i="2"/>
  <c r="AQ62" i="2"/>
  <c r="AV62" i="2"/>
  <c r="AW62" i="2"/>
  <c r="AY62" i="2"/>
  <c r="AZ62" i="2"/>
  <c r="BB62" i="2"/>
  <c r="BC62" i="2"/>
  <c r="BH62" i="2"/>
  <c r="BI62" i="2"/>
  <c r="BK62" i="2"/>
  <c r="BL62" i="2"/>
  <c r="BN62" i="2"/>
  <c r="BO62" i="2"/>
  <c r="BT62" i="2"/>
  <c r="BU62" i="2"/>
  <c r="BW62" i="2"/>
  <c r="BX62" i="2"/>
  <c r="BZ62" i="2"/>
  <c r="CA62" i="2"/>
  <c r="CB62" i="2"/>
  <c r="CD62" i="2" s="1"/>
  <c r="CF62" i="2"/>
  <c r="CG62" i="2"/>
  <c r="CI62" i="2"/>
  <c r="CJ62" i="2"/>
  <c r="CL62" i="2"/>
  <c r="CM62" i="2"/>
  <c r="CR62" i="2"/>
  <c r="CS62" i="2"/>
  <c r="CU62" i="2"/>
  <c r="CV62" i="2"/>
  <c r="CX62" i="2"/>
  <c r="CY62" i="2"/>
  <c r="DD62" i="2"/>
  <c r="DE62" i="2"/>
  <c r="DG62" i="2"/>
  <c r="DH62" i="2"/>
  <c r="DJ62" i="2"/>
  <c r="DK62" i="2"/>
  <c r="DP62" i="2"/>
  <c r="DQ62" i="2"/>
  <c r="DS62" i="2"/>
  <c r="DT62" i="2"/>
  <c r="DU62" i="2"/>
  <c r="DW62" i="2" s="1"/>
  <c r="DY62" i="2"/>
  <c r="DZ62" i="2"/>
  <c r="EE62" i="2"/>
  <c r="EF62" i="2"/>
  <c r="EH62" i="2"/>
  <c r="EI62" i="2"/>
  <c r="EK62" i="2"/>
  <c r="EL62" i="2"/>
  <c r="EQ62" i="2"/>
  <c r="ER62" i="2"/>
  <c r="ET62" i="2"/>
  <c r="EU62" i="2"/>
  <c r="EZ62" i="2"/>
  <c r="FC62" i="2"/>
  <c r="FD62" i="2"/>
  <c r="FE62" i="2"/>
  <c r="FI62" i="2"/>
  <c r="FJ62" i="2"/>
  <c r="FO62" i="2"/>
  <c r="FP62" i="2"/>
  <c r="J63" i="2"/>
  <c r="N63" i="2" s="1"/>
  <c r="R63" i="2" s="1"/>
  <c r="V63" i="2" s="1"/>
  <c r="X63" i="2"/>
  <c r="Y63" i="2"/>
  <c r="AA63" i="2"/>
  <c r="AB63" i="2"/>
  <c r="AD63" i="2"/>
  <c r="AE63" i="2"/>
  <c r="AF63" i="2"/>
  <c r="AJ63" i="2"/>
  <c r="AK63" i="2"/>
  <c r="AM63" i="2"/>
  <c r="AN63" i="2"/>
  <c r="AP63" i="2"/>
  <c r="AQ63" i="2"/>
  <c r="AV63" i="2"/>
  <c r="AW63" i="2"/>
  <c r="AY63" i="2"/>
  <c r="AZ63" i="2"/>
  <c r="BB63" i="2"/>
  <c r="BC63" i="2"/>
  <c r="BH63" i="2"/>
  <c r="BI63" i="2"/>
  <c r="BK63" i="2"/>
  <c r="BL63" i="2"/>
  <c r="BN63" i="2"/>
  <c r="BO63" i="2"/>
  <c r="BT63" i="2"/>
  <c r="BU63" i="2"/>
  <c r="BW63" i="2"/>
  <c r="BX63" i="2"/>
  <c r="BZ63" i="2"/>
  <c r="CA63" i="2"/>
  <c r="CB63" i="2"/>
  <c r="CD63" i="2" s="1"/>
  <c r="CF63" i="2"/>
  <c r="CG63" i="2"/>
  <c r="CI63" i="2"/>
  <c r="CJ63" i="2"/>
  <c r="CL63" i="2"/>
  <c r="CM63" i="2"/>
  <c r="CR63" i="2"/>
  <c r="CS63" i="2"/>
  <c r="CU63" i="2"/>
  <c r="CV63" i="2"/>
  <c r="CX63" i="2"/>
  <c r="CY63" i="2"/>
  <c r="DD63" i="2"/>
  <c r="DE63" i="2"/>
  <c r="DG63" i="2"/>
  <c r="DH63" i="2"/>
  <c r="DJ63" i="2"/>
  <c r="DK63" i="2"/>
  <c r="DP63" i="2"/>
  <c r="DQ63" i="2"/>
  <c r="DS63" i="2"/>
  <c r="DT63" i="2"/>
  <c r="DU63" i="2"/>
  <c r="DW63" i="2" s="1"/>
  <c r="DY63" i="2"/>
  <c r="DZ63" i="2"/>
  <c r="EE63" i="2"/>
  <c r="EF63" i="2"/>
  <c r="EH63" i="2"/>
  <c r="EI63" i="2"/>
  <c r="EK63" i="2"/>
  <c r="EL63" i="2"/>
  <c r="EQ63" i="2"/>
  <c r="ER63" i="2"/>
  <c r="ET63" i="2"/>
  <c r="EU63" i="2"/>
  <c r="EZ63" i="2"/>
  <c r="FC63" i="2"/>
  <c r="FD63" i="2"/>
  <c r="FE63" i="2"/>
  <c r="FI63" i="2"/>
  <c r="FJ63" i="2"/>
  <c r="FO63" i="2"/>
  <c r="FP63" i="2"/>
  <c r="J64" i="2"/>
  <c r="N64" i="2" s="1"/>
  <c r="R64" i="2" s="1"/>
  <c r="V64" i="2" s="1"/>
  <c r="X64" i="2"/>
  <c r="Y64" i="2"/>
  <c r="AA64" i="2"/>
  <c r="AB64" i="2"/>
  <c r="AD64" i="2"/>
  <c r="AE64" i="2"/>
  <c r="AF64" i="2"/>
  <c r="AJ64" i="2"/>
  <c r="AK64" i="2"/>
  <c r="AM64" i="2"/>
  <c r="AN64" i="2"/>
  <c r="AP64" i="2"/>
  <c r="AQ64" i="2"/>
  <c r="AV64" i="2"/>
  <c r="AW64" i="2"/>
  <c r="AY64" i="2"/>
  <c r="AZ64" i="2"/>
  <c r="BB64" i="2"/>
  <c r="BC64" i="2"/>
  <c r="BH64" i="2"/>
  <c r="BI64" i="2"/>
  <c r="BK64" i="2"/>
  <c r="BL64" i="2"/>
  <c r="BN64" i="2"/>
  <c r="BO64" i="2"/>
  <c r="BT64" i="2"/>
  <c r="BU64" i="2"/>
  <c r="BW64" i="2"/>
  <c r="BX64" i="2"/>
  <c r="BZ64" i="2"/>
  <c r="CA64" i="2"/>
  <c r="CB64" i="2"/>
  <c r="CD64" i="2" s="1"/>
  <c r="CF64" i="2"/>
  <c r="CG64" i="2"/>
  <c r="CI64" i="2"/>
  <c r="CJ64" i="2"/>
  <c r="CL64" i="2"/>
  <c r="CM64" i="2"/>
  <c r="CR64" i="2"/>
  <c r="CS64" i="2"/>
  <c r="CU64" i="2"/>
  <c r="CV64" i="2"/>
  <c r="CX64" i="2"/>
  <c r="CY64" i="2"/>
  <c r="DD64" i="2"/>
  <c r="DE64" i="2"/>
  <c r="DG64" i="2"/>
  <c r="DH64" i="2"/>
  <c r="DJ64" i="2"/>
  <c r="DK64" i="2"/>
  <c r="DP64" i="2"/>
  <c r="DQ64" i="2"/>
  <c r="DS64" i="2"/>
  <c r="DT64" i="2"/>
  <c r="DU64" i="2"/>
  <c r="EZ64" i="2" s="1"/>
  <c r="DY64" i="2"/>
  <c r="DZ64" i="2"/>
  <c r="EE64" i="2"/>
  <c r="EF64" i="2"/>
  <c r="EH64" i="2"/>
  <c r="EI64" i="2"/>
  <c r="EK64" i="2"/>
  <c r="EL64" i="2"/>
  <c r="EQ64" i="2"/>
  <c r="ER64" i="2"/>
  <c r="ET64" i="2"/>
  <c r="EU64" i="2"/>
  <c r="FC64" i="2"/>
  <c r="FD64" i="2"/>
  <c r="FE64" i="2"/>
  <c r="FI64" i="2"/>
  <c r="FJ64" i="2"/>
  <c r="FO64" i="2"/>
  <c r="FP64" i="2"/>
  <c r="J65" i="2"/>
  <c r="N65" i="2" s="1"/>
  <c r="R65" i="2" s="1"/>
  <c r="V65" i="2" s="1"/>
  <c r="X65" i="2"/>
  <c r="Y65" i="2"/>
  <c r="AA65" i="2"/>
  <c r="AB65" i="2"/>
  <c r="AD65" i="2"/>
  <c r="AE65" i="2"/>
  <c r="AF65" i="2"/>
  <c r="AJ65" i="2"/>
  <c r="AK65" i="2"/>
  <c r="AM65" i="2"/>
  <c r="AN65" i="2"/>
  <c r="AP65" i="2"/>
  <c r="AQ65" i="2"/>
  <c r="AV65" i="2"/>
  <c r="AW65" i="2"/>
  <c r="AY65" i="2"/>
  <c r="AZ65" i="2"/>
  <c r="BB65" i="2"/>
  <c r="BC65" i="2"/>
  <c r="BH65" i="2"/>
  <c r="BI65" i="2"/>
  <c r="BK65" i="2"/>
  <c r="BL65" i="2"/>
  <c r="BN65" i="2"/>
  <c r="BO65" i="2"/>
  <c r="BT65" i="2"/>
  <c r="BU65" i="2"/>
  <c r="BW65" i="2"/>
  <c r="BX65" i="2"/>
  <c r="BZ65" i="2"/>
  <c r="CA65" i="2"/>
  <c r="CB65" i="2"/>
  <c r="CF65" i="2"/>
  <c r="CG65" i="2"/>
  <c r="CI65" i="2"/>
  <c r="CJ65" i="2"/>
  <c r="CL65" i="2"/>
  <c r="CM65" i="2"/>
  <c r="CR65" i="2"/>
  <c r="CS65" i="2"/>
  <c r="CU65" i="2"/>
  <c r="CV65" i="2"/>
  <c r="CX65" i="2"/>
  <c r="CY65" i="2"/>
  <c r="DD65" i="2"/>
  <c r="DE65" i="2"/>
  <c r="DG65" i="2"/>
  <c r="DH65" i="2"/>
  <c r="DJ65" i="2"/>
  <c r="DK65" i="2"/>
  <c r="DP65" i="2"/>
  <c r="DQ65" i="2"/>
  <c r="DS65" i="2"/>
  <c r="DT65" i="2"/>
  <c r="DU65" i="2"/>
  <c r="DV65" i="2" s="1"/>
  <c r="DY65" i="2"/>
  <c r="DZ65" i="2"/>
  <c r="EE65" i="2"/>
  <c r="EF65" i="2"/>
  <c r="EH65" i="2"/>
  <c r="EI65" i="2"/>
  <c r="EK65" i="2"/>
  <c r="EL65" i="2"/>
  <c r="EQ65" i="2"/>
  <c r="ER65" i="2"/>
  <c r="ET65" i="2"/>
  <c r="EU65" i="2"/>
  <c r="FC65" i="2"/>
  <c r="FD65" i="2"/>
  <c r="FE65" i="2"/>
  <c r="FI65" i="2"/>
  <c r="FJ65" i="2"/>
  <c r="FO65" i="2"/>
  <c r="FP65" i="2"/>
  <c r="J66" i="2"/>
  <c r="N66" i="2" s="1"/>
  <c r="R66" i="2" s="1"/>
  <c r="V66" i="2" s="1"/>
  <c r="X66" i="2"/>
  <c r="Y66" i="2"/>
  <c r="AA66" i="2"/>
  <c r="AB66" i="2"/>
  <c r="AD66" i="2"/>
  <c r="AE66" i="2"/>
  <c r="AF66" i="2"/>
  <c r="AH66" i="2" s="1"/>
  <c r="AJ66" i="2"/>
  <c r="AK66" i="2"/>
  <c r="AM66" i="2"/>
  <c r="AN66" i="2"/>
  <c r="AP66" i="2"/>
  <c r="AQ66" i="2"/>
  <c r="AV66" i="2"/>
  <c r="AW66" i="2"/>
  <c r="AY66" i="2"/>
  <c r="AZ66" i="2"/>
  <c r="BB66" i="2"/>
  <c r="BC66" i="2"/>
  <c r="BH66" i="2"/>
  <c r="BI66" i="2"/>
  <c r="BK66" i="2"/>
  <c r="BL66" i="2"/>
  <c r="BN66" i="2"/>
  <c r="BO66" i="2"/>
  <c r="BT66" i="2"/>
  <c r="BU66" i="2"/>
  <c r="BW66" i="2"/>
  <c r="BX66" i="2"/>
  <c r="BZ66" i="2"/>
  <c r="CA66" i="2"/>
  <c r="CB66" i="2"/>
  <c r="CF66" i="2"/>
  <c r="CG66" i="2"/>
  <c r="CI66" i="2"/>
  <c r="CJ66" i="2"/>
  <c r="CL66" i="2"/>
  <c r="CM66" i="2"/>
  <c r="CR66" i="2"/>
  <c r="CS66" i="2"/>
  <c r="CU66" i="2"/>
  <c r="CV66" i="2"/>
  <c r="CX66" i="2"/>
  <c r="CY66" i="2"/>
  <c r="DD66" i="2"/>
  <c r="DE66" i="2"/>
  <c r="DG66" i="2"/>
  <c r="DH66" i="2"/>
  <c r="DJ66" i="2"/>
  <c r="DK66" i="2"/>
  <c r="DP66" i="2"/>
  <c r="DQ66" i="2"/>
  <c r="DS66" i="2"/>
  <c r="DT66" i="2"/>
  <c r="DU66" i="2"/>
  <c r="EZ66" i="2" s="1"/>
  <c r="DY66" i="2"/>
  <c r="DZ66" i="2"/>
  <c r="EE66" i="2"/>
  <c r="EF66" i="2"/>
  <c r="EH66" i="2"/>
  <c r="EI66" i="2"/>
  <c r="EK66" i="2"/>
  <c r="EL66" i="2"/>
  <c r="EQ66" i="2"/>
  <c r="ER66" i="2"/>
  <c r="ET66" i="2"/>
  <c r="EU66" i="2"/>
  <c r="FC66" i="2"/>
  <c r="FD66" i="2"/>
  <c r="FE66" i="2"/>
  <c r="FI66" i="2"/>
  <c r="FJ66" i="2"/>
  <c r="FO66" i="2"/>
  <c r="FP66" i="2"/>
  <c r="FT67" i="2"/>
  <c r="J68" i="2"/>
  <c r="N68" i="2" s="1"/>
  <c r="R68" i="2" s="1"/>
  <c r="X68" i="2"/>
  <c r="Y68" i="2"/>
  <c r="AA68" i="2"/>
  <c r="AB68" i="2"/>
  <c r="AD68" i="2"/>
  <c r="AE68" i="2"/>
  <c r="AF68" i="2"/>
  <c r="AJ68" i="2"/>
  <c r="AK68" i="2"/>
  <c r="AM68" i="2"/>
  <c r="AN68" i="2"/>
  <c r="AP68" i="2"/>
  <c r="AQ68" i="2"/>
  <c r="AR68" i="2"/>
  <c r="BD68" i="2" s="1"/>
  <c r="AV68" i="2"/>
  <c r="AW68" i="2"/>
  <c r="AY68" i="2"/>
  <c r="AZ68" i="2"/>
  <c r="BB68" i="2"/>
  <c r="BC68" i="2"/>
  <c r="BH68" i="2"/>
  <c r="BI68" i="2"/>
  <c r="BK68" i="2"/>
  <c r="BL68" i="2"/>
  <c r="BN68" i="2"/>
  <c r="BO68" i="2"/>
  <c r="BT68" i="2"/>
  <c r="BU68" i="2"/>
  <c r="BW68" i="2"/>
  <c r="BX68" i="2"/>
  <c r="BZ68" i="2"/>
  <c r="CA68" i="2"/>
  <c r="CB68" i="2"/>
  <c r="CF68" i="2"/>
  <c r="CG68" i="2"/>
  <c r="CI68" i="2"/>
  <c r="CJ68" i="2"/>
  <c r="CL68" i="2"/>
  <c r="CM68" i="2"/>
  <c r="CR68" i="2"/>
  <c r="CS68" i="2"/>
  <c r="CU68" i="2"/>
  <c r="CV68" i="2"/>
  <c r="CX68" i="2"/>
  <c r="CY68" i="2"/>
  <c r="DD68" i="2"/>
  <c r="DE68" i="2"/>
  <c r="DG68" i="2"/>
  <c r="DH68" i="2"/>
  <c r="DJ68" i="2"/>
  <c r="DK68" i="2"/>
  <c r="DP68" i="2"/>
  <c r="DQ68" i="2"/>
  <c r="DS68" i="2"/>
  <c r="DT68" i="2"/>
  <c r="DU68" i="2"/>
  <c r="EZ68" i="2" s="1"/>
  <c r="DW68" i="2"/>
  <c r="DY68" i="2"/>
  <c r="DZ68" i="2"/>
  <c r="EE68" i="2"/>
  <c r="EF68" i="2"/>
  <c r="EH68" i="2"/>
  <c r="EI68" i="2"/>
  <c r="EK68" i="2"/>
  <c r="EL68" i="2"/>
  <c r="EQ68" i="2"/>
  <c r="ER68" i="2"/>
  <c r="ET68" i="2"/>
  <c r="EU68" i="2"/>
  <c r="FC68" i="2"/>
  <c r="FD68" i="2"/>
  <c r="FE68" i="2"/>
  <c r="FI68" i="2"/>
  <c r="FJ68" i="2"/>
  <c r="FO68" i="2"/>
  <c r="FP68" i="2"/>
  <c r="J69" i="2"/>
  <c r="N69" i="2" s="1"/>
  <c r="R69" i="2" s="1"/>
  <c r="V69" i="2" s="1"/>
  <c r="X69" i="2"/>
  <c r="Y69" i="2"/>
  <c r="AA69" i="2"/>
  <c r="AB69" i="2"/>
  <c r="AD69" i="2"/>
  <c r="AE69" i="2"/>
  <c r="AF69" i="2"/>
  <c r="AH69" i="2" s="1"/>
  <c r="AJ69" i="2"/>
  <c r="AK69" i="2"/>
  <c r="AM69" i="2"/>
  <c r="AN69" i="2"/>
  <c r="AP69" i="2"/>
  <c r="AQ69" i="2"/>
  <c r="AV69" i="2"/>
  <c r="AW69" i="2"/>
  <c r="AY69" i="2"/>
  <c r="AZ69" i="2"/>
  <c r="BB69" i="2"/>
  <c r="BC69" i="2"/>
  <c r="BH69" i="2"/>
  <c r="BI69" i="2"/>
  <c r="BK69" i="2"/>
  <c r="BL69" i="2"/>
  <c r="BN69" i="2"/>
  <c r="BO69" i="2"/>
  <c r="BT69" i="2"/>
  <c r="BU69" i="2"/>
  <c r="BW69" i="2"/>
  <c r="BX69" i="2"/>
  <c r="BZ69" i="2"/>
  <c r="CA69" i="2"/>
  <c r="CB69" i="2"/>
  <c r="CF69" i="2"/>
  <c r="CG69" i="2"/>
  <c r="CI69" i="2"/>
  <c r="CJ69" i="2"/>
  <c r="CL69" i="2"/>
  <c r="CM69" i="2"/>
  <c r="CR69" i="2"/>
  <c r="CS69" i="2"/>
  <c r="CU69" i="2"/>
  <c r="CV69" i="2"/>
  <c r="CX69" i="2"/>
  <c r="CY69" i="2"/>
  <c r="DD69" i="2"/>
  <c r="DE69" i="2"/>
  <c r="DG69" i="2"/>
  <c r="DH69" i="2"/>
  <c r="DJ69" i="2"/>
  <c r="DK69" i="2"/>
  <c r="DP69" i="2"/>
  <c r="DQ69" i="2"/>
  <c r="DS69" i="2"/>
  <c r="DT69" i="2"/>
  <c r="DU69" i="2"/>
  <c r="EZ69" i="2" s="1"/>
  <c r="DY69" i="2"/>
  <c r="DZ69" i="2"/>
  <c r="EE69" i="2"/>
  <c r="EF69" i="2"/>
  <c r="EH69" i="2"/>
  <c r="EI69" i="2"/>
  <c r="EK69" i="2"/>
  <c r="EL69" i="2"/>
  <c r="EQ69" i="2"/>
  <c r="ER69" i="2"/>
  <c r="ET69" i="2"/>
  <c r="EU69" i="2"/>
  <c r="FC69" i="2"/>
  <c r="FD69" i="2"/>
  <c r="FE69" i="2"/>
  <c r="FI69" i="2"/>
  <c r="FJ69" i="2"/>
  <c r="FO69" i="2"/>
  <c r="FP69" i="2"/>
  <c r="J70" i="2"/>
  <c r="N70" i="2" s="1"/>
  <c r="R70" i="2" s="1"/>
  <c r="V70" i="2" s="1"/>
  <c r="X70" i="2"/>
  <c r="Y70" i="2"/>
  <c r="AA70" i="2"/>
  <c r="AB70" i="2"/>
  <c r="AD70" i="2"/>
  <c r="AE70" i="2"/>
  <c r="AF70" i="2"/>
  <c r="AJ70" i="2"/>
  <c r="AK70" i="2"/>
  <c r="AM70" i="2"/>
  <c r="AN70" i="2"/>
  <c r="AP70" i="2"/>
  <c r="AQ70" i="2"/>
  <c r="AV70" i="2"/>
  <c r="AW70" i="2"/>
  <c r="AY70" i="2"/>
  <c r="AZ70" i="2"/>
  <c r="BB70" i="2"/>
  <c r="BC70" i="2"/>
  <c r="BH70" i="2"/>
  <c r="BI70" i="2"/>
  <c r="BK70" i="2"/>
  <c r="BL70" i="2"/>
  <c r="BN70" i="2"/>
  <c r="BO70" i="2"/>
  <c r="BT70" i="2"/>
  <c r="BU70" i="2"/>
  <c r="BW70" i="2"/>
  <c r="BX70" i="2"/>
  <c r="BZ70" i="2"/>
  <c r="CA70" i="2"/>
  <c r="CB70" i="2"/>
  <c r="CF70" i="2"/>
  <c r="CG70" i="2"/>
  <c r="CI70" i="2"/>
  <c r="CJ70" i="2"/>
  <c r="CL70" i="2"/>
  <c r="CM70" i="2"/>
  <c r="CR70" i="2"/>
  <c r="CS70" i="2"/>
  <c r="CU70" i="2"/>
  <c r="CV70" i="2"/>
  <c r="CX70" i="2"/>
  <c r="CY70" i="2"/>
  <c r="DD70" i="2"/>
  <c r="DE70" i="2"/>
  <c r="DG70" i="2"/>
  <c r="DH70" i="2"/>
  <c r="DJ70" i="2"/>
  <c r="DK70" i="2"/>
  <c r="DP70" i="2"/>
  <c r="DQ70" i="2"/>
  <c r="DS70" i="2"/>
  <c r="DT70" i="2"/>
  <c r="DU70" i="2"/>
  <c r="DY70" i="2"/>
  <c r="DZ70" i="2"/>
  <c r="EE70" i="2"/>
  <c r="EF70" i="2"/>
  <c r="EH70" i="2"/>
  <c r="EI70" i="2"/>
  <c r="EK70" i="2"/>
  <c r="EL70" i="2"/>
  <c r="EQ70" i="2"/>
  <c r="ER70" i="2"/>
  <c r="ET70" i="2"/>
  <c r="EU70" i="2"/>
  <c r="EZ70" i="2"/>
  <c r="FC70" i="2"/>
  <c r="FD70" i="2"/>
  <c r="FE70" i="2"/>
  <c r="FI70" i="2"/>
  <c r="FJ70" i="2"/>
  <c r="FO70" i="2"/>
  <c r="FP70" i="2"/>
  <c r="J71" i="2"/>
  <c r="N71" i="2" s="1"/>
  <c r="R71" i="2" s="1"/>
  <c r="V71" i="2" s="1"/>
  <c r="X71" i="2"/>
  <c r="Y71" i="2"/>
  <c r="AA71" i="2"/>
  <c r="AB71" i="2"/>
  <c r="AD71" i="2"/>
  <c r="AE71" i="2"/>
  <c r="AF71" i="2"/>
  <c r="AH71" i="2"/>
  <c r="AJ71" i="2"/>
  <c r="AK71" i="2"/>
  <c r="AM71" i="2"/>
  <c r="AN71" i="2"/>
  <c r="AP71" i="2"/>
  <c r="AQ71" i="2"/>
  <c r="AV71" i="2"/>
  <c r="AW71" i="2"/>
  <c r="AY71" i="2"/>
  <c r="AZ71" i="2"/>
  <c r="BB71" i="2"/>
  <c r="BC71" i="2"/>
  <c r="BH71" i="2"/>
  <c r="BI71" i="2"/>
  <c r="BK71" i="2"/>
  <c r="BL71" i="2"/>
  <c r="BN71" i="2"/>
  <c r="BO71" i="2"/>
  <c r="BT71" i="2"/>
  <c r="BU71" i="2"/>
  <c r="BW71" i="2"/>
  <c r="BX71" i="2"/>
  <c r="BZ71" i="2"/>
  <c r="CA71" i="2"/>
  <c r="CB71" i="2"/>
  <c r="CD71" i="2"/>
  <c r="CF71" i="2"/>
  <c r="CG71" i="2"/>
  <c r="CI71" i="2"/>
  <c r="CJ71" i="2"/>
  <c r="CL71" i="2"/>
  <c r="CM71" i="2"/>
  <c r="CR71" i="2"/>
  <c r="CS71" i="2"/>
  <c r="CU71" i="2"/>
  <c r="CV71" i="2"/>
  <c r="CX71" i="2"/>
  <c r="CY71" i="2"/>
  <c r="DD71" i="2"/>
  <c r="DE71" i="2"/>
  <c r="DG71" i="2"/>
  <c r="DH71" i="2"/>
  <c r="DJ71" i="2"/>
  <c r="DK71" i="2"/>
  <c r="DP71" i="2"/>
  <c r="DQ71" i="2"/>
  <c r="DS71" i="2"/>
  <c r="DT71" i="2"/>
  <c r="DU71" i="2"/>
  <c r="DY71" i="2"/>
  <c r="DZ71" i="2"/>
  <c r="EE71" i="2"/>
  <c r="EF71" i="2"/>
  <c r="EH71" i="2"/>
  <c r="EI71" i="2"/>
  <c r="EK71" i="2"/>
  <c r="EL71" i="2"/>
  <c r="EQ71" i="2"/>
  <c r="ER71" i="2"/>
  <c r="ET71" i="2"/>
  <c r="EU71" i="2"/>
  <c r="EZ71" i="2"/>
  <c r="FC71" i="2"/>
  <c r="FD71" i="2"/>
  <c r="FE71" i="2"/>
  <c r="FI71" i="2"/>
  <c r="FJ71" i="2"/>
  <c r="FO71" i="2"/>
  <c r="FP71" i="2"/>
  <c r="ET72" i="2"/>
  <c r="EU72" i="2"/>
  <c r="EV72" i="2"/>
  <c r="EZ72" i="2"/>
  <c r="FA72" i="2"/>
  <c r="FC72" i="2"/>
  <c r="FD72" i="2"/>
  <c r="FE72" i="2"/>
  <c r="FF72" i="2"/>
  <c r="FG72" i="2"/>
  <c r="FI72" i="2"/>
  <c r="FJ72" i="2"/>
  <c r="FK72" i="2"/>
  <c r="FO72" i="2"/>
  <c r="FP72" i="2"/>
  <c r="BB73" i="2"/>
  <c r="BC73" i="2"/>
  <c r="BD73" i="2"/>
  <c r="BF73" i="2" s="1"/>
  <c r="BE73" i="2"/>
  <c r="BH73" i="2"/>
  <c r="BI73" i="2"/>
  <c r="BK73" i="2"/>
  <c r="BL73" i="2"/>
  <c r="BN73" i="2"/>
  <c r="BO73" i="2"/>
  <c r="BP73" i="2"/>
  <c r="BT73" i="2"/>
  <c r="BU73" i="2"/>
  <c r="BW73" i="2"/>
  <c r="BX73" i="2"/>
  <c r="BZ73" i="2"/>
  <c r="CA73" i="2"/>
  <c r="CB73" i="2"/>
  <c r="CD73" i="2" s="1"/>
  <c r="CC73" i="2"/>
  <c r="CF73" i="2"/>
  <c r="CG73" i="2"/>
  <c r="CI73" i="2"/>
  <c r="CJ73" i="2"/>
  <c r="CL73" i="2"/>
  <c r="CM73" i="2"/>
  <c r="CN73" i="2"/>
  <c r="CO73" i="2" s="1"/>
  <c r="CP73" i="2"/>
  <c r="CR73" i="2"/>
  <c r="CS73" i="2"/>
  <c r="CU73" i="2"/>
  <c r="CV73" i="2"/>
  <c r="CX73" i="2"/>
  <c r="CY73" i="2"/>
  <c r="DD73" i="2"/>
  <c r="DE73" i="2"/>
  <c r="DG73" i="2"/>
  <c r="DH73" i="2"/>
  <c r="DJ73" i="2"/>
  <c r="DK73" i="2"/>
  <c r="DP73" i="2"/>
  <c r="DQ73" i="2"/>
  <c r="DS73" i="2"/>
  <c r="DT73" i="2"/>
  <c r="DU73" i="2"/>
  <c r="DV73" i="2"/>
  <c r="DW73" i="2"/>
  <c r="DY73" i="2"/>
  <c r="DZ73" i="2"/>
  <c r="EA73" i="2"/>
  <c r="EE73" i="2"/>
  <c r="EF73" i="2"/>
  <c r="EH73" i="2"/>
  <c r="EI73" i="2"/>
  <c r="EK73" i="2"/>
  <c r="EL73" i="2"/>
  <c r="EQ73" i="2"/>
  <c r="ER73" i="2"/>
  <c r="ET73" i="2"/>
  <c r="EU73" i="2"/>
  <c r="EZ73" i="2"/>
  <c r="FA73" i="2"/>
  <c r="FC73" i="2"/>
  <c r="FD73" i="2"/>
  <c r="FE73" i="2"/>
  <c r="FF73" i="2"/>
  <c r="FI73" i="2"/>
  <c r="FJ73" i="2"/>
  <c r="FK73" i="2"/>
  <c r="FO73" i="2"/>
  <c r="FP73" i="2"/>
  <c r="J74" i="2"/>
  <c r="N74" i="2" s="1"/>
  <c r="R74" i="2" s="1"/>
  <c r="V74" i="2" s="1"/>
  <c r="X74" i="2"/>
  <c r="Y74" i="2"/>
  <c r="AA74" i="2"/>
  <c r="AB74" i="2"/>
  <c r="AD74" i="2"/>
  <c r="AE74" i="2"/>
  <c r="AF74" i="2"/>
  <c r="AH74" i="2" s="1"/>
  <c r="AJ74" i="2"/>
  <c r="AK74" i="2"/>
  <c r="AM74" i="2"/>
  <c r="AN74" i="2"/>
  <c r="AP74" i="2"/>
  <c r="AQ74" i="2"/>
  <c r="AV74" i="2"/>
  <c r="AW74" i="2"/>
  <c r="AY74" i="2"/>
  <c r="AZ74" i="2"/>
  <c r="BB74" i="2"/>
  <c r="BC74" i="2"/>
  <c r="BH74" i="2"/>
  <c r="BI74" i="2"/>
  <c r="BK74" i="2"/>
  <c r="BL74" i="2"/>
  <c r="BN74" i="2"/>
  <c r="BO74" i="2"/>
  <c r="BT74" i="2"/>
  <c r="BU74" i="2"/>
  <c r="BW74" i="2"/>
  <c r="BX74" i="2"/>
  <c r="BZ74" i="2"/>
  <c r="CA74" i="2"/>
  <c r="CB74" i="2"/>
  <c r="CF74" i="2"/>
  <c r="CG74" i="2"/>
  <c r="CI74" i="2"/>
  <c r="CJ74" i="2"/>
  <c r="CL74" i="2"/>
  <c r="CM74" i="2"/>
  <c r="CR74" i="2"/>
  <c r="CS74" i="2"/>
  <c r="CU74" i="2"/>
  <c r="CV74" i="2"/>
  <c r="CX74" i="2"/>
  <c r="CY74" i="2"/>
  <c r="DD74" i="2"/>
  <c r="DE74" i="2"/>
  <c r="DG74" i="2"/>
  <c r="DH74" i="2"/>
  <c r="DJ74" i="2"/>
  <c r="DK74" i="2"/>
  <c r="DP74" i="2"/>
  <c r="DQ74" i="2"/>
  <c r="DS74" i="2"/>
  <c r="DT74" i="2"/>
  <c r="DU74" i="2"/>
  <c r="DY74" i="2"/>
  <c r="DZ74" i="2"/>
  <c r="EE74" i="2"/>
  <c r="EF74" i="2"/>
  <c r="EH74" i="2"/>
  <c r="EI74" i="2"/>
  <c r="EK74" i="2"/>
  <c r="EL74" i="2"/>
  <c r="EQ74" i="2"/>
  <c r="ER74" i="2"/>
  <c r="ET74" i="2"/>
  <c r="EU74" i="2"/>
  <c r="FC74" i="2"/>
  <c r="FD74" i="2"/>
  <c r="FE74" i="2"/>
  <c r="FI74" i="2"/>
  <c r="FJ74" i="2"/>
  <c r="FK74" i="2"/>
  <c r="FO74" i="2"/>
  <c r="FP74" i="2"/>
  <c r="J75" i="2"/>
  <c r="N75" i="2" s="1"/>
  <c r="R75" i="2" s="1"/>
  <c r="V75" i="2" s="1"/>
  <c r="X75" i="2"/>
  <c r="Y75" i="2"/>
  <c r="AA75" i="2"/>
  <c r="AB75" i="2"/>
  <c r="AD75" i="2"/>
  <c r="AE75" i="2"/>
  <c r="AF75" i="2"/>
  <c r="AJ75" i="2"/>
  <c r="AK75" i="2"/>
  <c r="AM75" i="2"/>
  <c r="AN75" i="2"/>
  <c r="AP75" i="2"/>
  <c r="AQ75" i="2"/>
  <c r="AR75" i="2"/>
  <c r="AV75" i="2"/>
  <c r="AW75" i="2"/>
  <c r="AY75" i="2"/>
  <c r="AZ75" i="2"/>
  <c r="BB75" i="2"/>
  <c r="BC75" i="2"/>
  <c r="BH75" i="2"/>
  <c r="BI75" i="2"/>
  <c r="BK75" i="2"/>
  <c r="BL75" i="2"/>
  <c r="BN75" i="2"/>
  <c r="BO75" i="2"/>
  <c r="BT75" i="2"/>
  <c r="BU75" i="2"/>
  <c r="BW75" i="2"/>
  <c r="BX75" i="2"/>
  <c r="BZ75" i="2"/>
  <c r="CA75" i="2"/>
  <c r="CB75" i="2"/>
  <c r="CF75" i="2"/>
  <c r="CG75" i="2"/>
  <c r="CI75" i="2"/>
  <c r="CJ75" i="2"/>
  <c r="CL75" i="2"/>
  <c r="CM75" i="2"/>
  <c r="CN75" i="2"/>
  <c r="CR75" i="2"/>
  <c r="CS75" i="2"/>
  <c r="CU75" i="2"/>
  <c r="CV75" i="2"/>
  <c r="CX75" i="2"/>
  <c r="CY75" i="2"/>
  <c r="DD75" i="2"/>
  <c r="DE75" i="2"/>
  <c r="DG75" i="2"/>
  <c r="DH75" i="2"/>
  <c r="DJ75" i="2"/>
  <c r="DK75" i="2"/>
  <c r="DP75" i="2"/>
  <c r="DQ75" i="2"/>
  <c r="DS75" i="2"/>
  <c r="DT75" i="2"/>
  <c r="DU75" i="2"/>
  <c r="EZ75" i="2" s="1"/>
  <c r="DW75" i="2"/>
  <c r="DY75" i="2"/>
  <c r="DZ75" i="2"/>
  <c r="EE75" i="2"/>
  <c r="EF75" i="2"/>
  <c r="EH75" i="2"/>
  <c r="EI75" i="2"/>
  <c r="EK75" i="2"/>
  <c r="EL75" i="2"/>
  <c r="EQ75" i="2"/>
  <c r="ER75" i="2"/>
  <c r="ET75" i="2"/>
  <c r="EU75" i="2"/>
  <c r="FC75" i="2"/>
  <c r="FD75" i="2"/>
  <c r="FE75" i="2"/>
  <c r="FK75" i="2" s="1"/>
  <c r="FI75" i="2"/>
  <c r="FJ75" i="2"/>
  <c r="FO75" i="2"/>
  <c r="FP75" i="2"/>
  <c r="J76" i="2"/>
  <c r="X76" i="2"/>
  <c r="Y76" i="2"/>
  <c r="AA76" i="2"/>
  <c r="AB76" i="2"/>
  <c r="AD76" i="2"/>
  <c r="AE76" i="2"/>
  <c r="AF76" i="2"/>
  <c r="AG76" i="2"/>
  <c r="AJ76" i="2"/>
  <c r="AK76" i="2"/>
  <c r="AM76" i="2"/>
  <c r="AN76" i="2"/>
  <c r="AP76" i="2"/>
  <c r="AQ76" i="2"/>
  <c r="AR76" i="2"/>
  <c r="AV76" i="2"/>
  <c r="AW76" i="2"/>
  <c r="AY76" i="2"/>
  <c r="AZ76" i="2"/>
  <c r="BB76" i="2"/>
  <c r="BC76" i="2"/>
  <c r="BH76" i="2"/>
  <c r="BI76" i="2"/>
  <c r="BK76" i="2"/>
  <c r="BL76" i="2"/>
  <c r="BN76" i="2"/>
  <c r="BO76" i="2"/>
  <c r="BT76" i="2"/>
  <c r="BU76" i="2"/>
  <c r="BW76" i="2"/>
  <c r="BX76" i="2"/>
  <c r="BZ76" i="2"/>
  <c r="CA76" i="2"/>
  <c r="CB76" i="2"/>
  <c r="CC76" i="2"/>
  <c r="CD76" i="2"/>
  <c r="CF76" i="2"/>
  <c r="CG76" i="2"/>
  <c r="CI76" i="2"/>
  <c r="CJ76" i="2"/>
  <c r="CL76" i="2"/>
  <c r="CM76" i="2"/>
  <c r="CN76" i="2"/>
  <c r="CR76" i="2"/>
  <c r="CS76" i="2"/>
  <c r="CU76" i="2"/>
  <c r="CV76" i="2"/>
  <c r="CX76" i="2"/>
  <c r="CY76" i="2"/>
  <c r="DD76" i="2"/>
  <c r="DE76" i="2"/>
  <c r="DG76" i="2"/>
  <c r="DH76" i="2"/>
  <c r="DJ76" i="2"/>
  <c r="DK76" i="2"/>
  <c r="DP76" i="2"/>
  <c r="DQ76" i="2"/>
  <c r="DS76" i="2"/>
  <c r="DT76" i="2"/>
  <c r="DU76" i="2"/>
  <c r="DW76" i="2" s="1"/>
  <c r="DV76" i="2"/>
  <c r="DY76" i="2"/>
  <c r="DZ76" i="2"/>
  <c r="EA76" i="2"/>
  <c r="EC76" i="2"/>
  <c r="EE76" i="2"/>
  <c r="EF76" i="2"/>
  <c r="EH76" i="2"/>
  <c r="EI76" i="2"/>
  <c r="EK76" i="2"/>
  <c r="EL76" i="2"/>
  <c r="EQ76" i="2"/>
  <c r="ER76" i="2"/>
  <c r="ET76" i="2"/>
  <c r="EU76" i="2"/>
  <c r="EZ76" i="2"/>
  <c r="FA76" i="2"/>
  <c r="FC76" i="2"/>
  <c r="FD76" i="2"/>
  <c r="FE76" i="2"/>
  <c r="FG76" i="2" s="1"/>
  <c r="FF76" i="2"/>
  <c r="FI76" i="2"/>
  <c r="FJ76" i="2"/>
  <c r="FK76" i="2"/>
  <c r="FO76" i="2"/>
  <c r="FP76" i="2"/>
  <c r="J77" i="2"/>
  <c r="N77" i="2" s="1"/>
  <c r="R77" i="2" s="1"/>
  <c r="V77" i="2" s="1"/>
  <c r="X77" i="2"/>
  <c r="Y77" i="2"/>
  <c r="AA77" i="2"/>
  <c r="AB77" i="2"/>
  <c r="AD77" i="2"/>
  <c r="AE77" i="2"/>
  <c r="AF77" i="2"/>
  <c r="AJ77" i="2"/>
  <c r="AK77" i="2"/>
  <c r="AM77" i="2"/>
  <c r="AN77" i="2"/>
  <c r="AP77" i="2"/>
  <c r="AQ77" i="2"/>
  <c r="AV77" i="2"/>
  <c r="AW77" i="2"/>
  <c r="AY77" i="2"/>
  <c r="AZ77" i="2"/>
  <c r="BB77" i="2"/>
  <c r="BC77" i="2"/>
  <c r="BH77" i="2"/>
  <c r="BI77" i="2"/>
  <c r="BK77" i="2"/>
  <c r="BL77" i="2"/>
  <c r="BN77" i="2"/>
  <c r="BO77" i="2"/>
  <c r="BT77" i="2"/>
  <c r="BU77" i="2"/>
  <c r="BW77" i="2"/>
  <c r="BX77" i="2"/>
  <c r="BZ77" i="2"/>
  <c r="CA77" i="2"/>
  <c r="CB77" i="2"/>
  <c r="CD77" i="2" s="1"/>
  <c r="CF77" i="2"/>
  <c r="CG77" i="2"/>
  <c r="CI77" i="2"/>
  <c r="CJ77" i="2"/>
  <c r="CL77" i="2"/>
  <c r="CM77" i="2"/>
  <c r="CN77" i="2"/>
  <c r="CR77" i="2"/>
  <c r="CS77" i="2"/>
  <c r="CU77" i="2"/>
  <c r="CV77" i="2"/>
  <c r="CX77" i="2"/>
  <c r="CY77" i="2"/>
  <c r="DD77" i="2"/>
  <c r="DE77" i="2"/>
  <c r="DG77" i="2"/>
  <c r="DH77" i="2"/>
  <c r="DJ77" i="2"/>
  <c r="DK77" i="2"/>
  <c r="DP77" i="2"/>
  <c r="DQ77" i="2"/>
  <c r="DS77" i="2"/>
  <c r="DT77" i="2"/>
  <c r="DU77" i="2"/>
  <c r="DW77" i="2" s="1"/>
  <c r="DY77" i="2"/>
  <c r="DZ77" i="2"/>
  <c r="EE77" i="2"/>
  <c r="EF77" i="2"/>
  <c r="EH77" i="2"/>
  <c r="EI77" i="2"/>
  <c r="EK77" i="2"/>
  <c r="EL77" i="2"/>
  <c r="EQ77" i="2"/>
  <c r="ER77" i="2"/>
  <c r="ET77" i="2"/>
  <c r="EU77" i="2"/>
  <c r="EZ77" i="2"/>
  <c r="FC77" i="2"/>
  <c r="FD77" i="2"/>
  <c r="FE77" i="2"/>
  <c r="FI77" i="2"/>
  <c r="FJ77" i="2"/>
  <c r="FK77" i="2"/>
  <c r="FO77" i="2"/>
  <c r="FP77" i="2"/>
  <c r="J78" i="2"/>
  <c r="N78" i="2"/>
  <c r="R78" i="2" s="1"/>
  <c r="V78" i="2" s="1"/>
  <c r="X78" i="2"/>
  <c r="Y78" i="2"/>
  <c r="AA78" i="2"/>
  <c r="AB78" i="2"/>
  <c r="AD78" i="2"/>
  <c r="AE78" i="2"/>
  <c r="AF78" i="2"/>
  <c r="AH78" i="2" s="1"/>
  <c r="AG78" i="2"/>
  <c r="AJ78" i="2"/>
  <c r="AK78" i="2"/>
  <c r="AM78" i="2"/>
  <c r="AN78" i="2"/>
  <c r="AP78" i="2"/>
  <c r="AQ78" i="2"/>
  <c r="AR78" i="2"/>
  <c r="AV78" i="2"/>
  <c r="AW78" i="2"/>
  <c r="AY78" i="2"/>
  <c r="AZ78" i="2"/>
  <c r="BB78" i="2"/>
  <c r="BC78" i="2"/>
  <c r="BH78" i="2"/>
  <c r="BI78" i="2"/>
  <c r="BK78" i="2"/>
  <c r="BL78" i="2"/>
  <c r="BN78" i="2"/>
  <c r="BO78" i="2"/>
  <c r="BT78" i="2"/>
  <c r="BU78" i="2"/>
  <c r="BW78" i="2"/>
  <c r="BX78" i="2"/>
  <c r="BZ78" i="2"/>
  <c r="CA78" i="2"/>
  <c r="CB78" i="2"/>
  <c r="CD78" i="2" s="1"/>
  <c r="CF78" i="2"/>
  <c r="CG78" i="2"/>
  <c r="CI78" i="2"/>
  <c r="CJ78" i="2"/>
  <c r="CL78" i="2"/>
  <c r="CM78" i="2"/>
  <c r="CR78" i="2"/>
  <c r="CS78" i="2"/>
  <c r="CU78" i="2"/>
  <c r="CV78" i="2"/>
  <c r="CX78" i="2"/>
  <c r="CY78" i="2"/>
  <c r="DD78" i="2"/>
  <c r="DE78" i="2"/>
  <c r="DG78" i="2"/>
  <c r="DH78" i="2"/>
  <c r="DJ78" i="2"/>
  <c r="DK78" i="2"/>
  <c r="DP78" i="2"/>
  <c r="DQ78" i="2"/>
  <c r="DS78" i="2"/>
  <c r="DT78" i="2"/>
  <c r="DU78" i="2"/>
  <c r="DY78" i="2"/>
  <c r="DZ78" i="2"/>
  <c r="EA78" i="2"/>
  <c r="EE78" i="2"/>
  <c r="EF78" i="2"/>
  <c r="EH78" i="2"/>
  <c r="EI78" i="2"/>
  <c r="EK78" i="2"/>
  <c r="EL78" i="2"/>
  <c r="EQ78" i="2"/>
  <c r="ER78" i="2"/>
  <c r="ET78" i="2"/>
  <c r="EU78" i="2"/>
  <c r="EZ78" i="2"/>
  <c r="FA78" i="2"/>
  <c r="FC78" i="2"/>
  <c r="FD78" i="2"/>
  <c r="FE78" i="2"/>
  <c r="FI78" i="2"/>
  <c r="FJ78" i="2"/>
  <c r="FO78" i="2"/>
  <c r="FP78" i="2"/>
  <c r="J79" i="2"/>
  <c r="N79" i="2" s="1"/>
  <c r="R79" i="2" s="1"/>
  <c r="V79" i="2" s="1"/>
  <c r="X79" i="2"/>
  <c r="Y79" i="2"/>
  <c r="AA79" i="2"/>
  <c r="AB79" i="2"/>
  <c r="AD79" i="2"/>
  <c r="AE79" i="2"/>
  <c r="AF79" i="2"/>
  <c r="AH79" i="2" s="1"/>
  <c r="AJ79" i="2"/>
  <c r="AK79" i="2"/>
  <c r="AM79" i="2"/>
  <c r="AN79" i="2"/>
  <c r="AP79" i="2"/>
  <c r="AQ79" i="2"/>
  <c r="AR79" i="2"/>
  <c r="AV79" i="2"/>
  <c r="AW79" i="2"/>
  <c r="AY79" i="2"/>
  <c r="AZ79" i="2"/>
  <c r="BB79" i="2"/>
  <c r="BC79" i="2"/>
  <c r="BH79" i="2"/>
  <c r="BI79" i="2"/>
  <c r="BK79" i="2"/>
  <c r="BL79" i="2"/>
  <c r="BN79" i="2"/>
  <c r="BO79" i="2"/>
  <c r="BT79" i="2"/>
  <c r="BU79" i="2"/>
  <c r="BW79" i="2"/>
  <c r="BX79" i="2"/>
  <c r="BZ79" i="2"/>
  <c r="CA79" i="2"/>
  <c r="CB79" i="2"/>
  <c r="CC79" i="2"/>
  <c r="CF79" i="2"/>
  <c r="CG79" i="2"/>
  <c r="CI79" i="2"/>
  <c r="CJ79" i="2"/>
  <c r="CL79" i="2"/>
  <c r="CM79" i="2"/>
  <c r="CN79" i="2"/>
  <c r="CP79" i="2"/>
  <c r="CR79" i="2"/>
  <c r="CS79" i="2"/>
  <c r="CU79" i="2"/>
  <c r="CV79" i="2"/>
  <c r="CX79" i="2"/>
  <c r="CY79" i="2"/>
  <c r="DD79" i="2"/>
  <c r="DE79" i="2"/>
  <c r="DG79" i="2"/>
  <c r="DH79" i="2"/>
  <c r="DJ79" i="2"/>
  <c r="DK79" i="2"/>
  <c r="DP79" i="2"/>
  <c r="DQ79" i="2"/>
  <c r="DS79" i="2"/>
  <c r="DT79" i="2"/>
  <c r="DU79" i="2"/>
  <c r="DW79" i="2"/>
  <c r="DY79" i="2"/>
  <c r="DZ79" i="2"/>
  <c r="EA79" i="2"/>
  <c r="EC79" i="2"/>
  <c r="EE79" i="2"/>
  <c r="EF79" i="2"/>
  <c r="EH79" i="2"/>
  <c r="EI79" i="2"/>
  <c r="EK79" i="2"/>
  <c r="EL79" i="2"/>
  <c r="EQ79" i="2"/>
  <c r="ER79" i="2"/>
  <c r="ET79" i="2"/>
  <c r="EU79" i="2"/>
  <c r="EZ79" i="2"/>
  <c r="FA79" i="2"/>
  <c r="FC79" i="2"/>
  <c r="FD79" i="2"/>
  <c r="FE79" i="2"/>
  <c r="FF79" i="2"/>
  <c r="FI79" i="2"/>
  <c r="FJ79" i="2"/>
  <c r="FK79" i="2"/>
  <c r="FO79" i="2"/>
  <c r="FP79" i="2"/>
  <c r="J80" i="2"/>
  <c r="AH80" i="2" s="1"/>
  <c r="X80" i="2"/>
  <c r="Y80" i="2"/>
  <c r="AA80" i="2"/>
  <c r="AB80" i="2"/>
  <c r="AD80" i="2"/>
  <c r="AE80" i="2"/>
  <c r="AF80" i="2"/>
  <c r="AG80" i="2"/>
  <c r="AJ80" i="2"/>
  <c r="AK80" i="2"/>
  <c r="AM80" i="2"/>
  <c r="AN80" i="2"/>
  <c r="AP80" i="2"/>
  <c r="AQ80" i="2"/>
  <c r="AR80" i="2"/>
  <c r="AV80" i="2"/>
  <c r="AW80" i="2"/>
  <c r="AY80" i="2"/>
  <c r="AZ80" i="2"/>
  <c r="BB80" i="2"/>
  <c r="BC80" i="2"/>
  <c r="BH80" i="2"/>
  <c r="BI80" i="2"/>
  <c r="BK80" i="2"/>
  <c r="BL80" i="2"/>
  <c r="BN80" i="2"/>
  <c r="BO80" i="2"/>
  <c r="BT80" i="2"/>
  <c r="BU80" i="2"/>
  <c r="BW80" i="2"/>
  <c r="BX80" i="2"/>
  <c r="BZ80" i="2"/>
  <c r="CA80" i="2"/>
  <c r="CB80" i="2"/>
  <c r="CC80" i="2"/>
  <c r="CD80" i="2"/>
  <c r="CF80" i="2"/>
  <c r="CG80" i="2"/>
  <c r="CI80" i="2"/>
  <c r="CJ80" i="2"/>
  <c r="CL80" i="2"/>
  <c r="CM80" i="2"/>
  <c r="CN80" i="2"/>
  <c r="EC80" i="2" s="1"/>
  <c r="CR80" i="2"/>
  <c r="CS80" i="2"/>
  <c r="CU80" i="2"/>
  <c r="CV80" i="2"/>
  <c r="CX80" i="2"/>
  <c r="CY80" i="2"/>
  <c r="DD80" i="2"/>
  <c r="DE80" i="2"/>
  <c r="DG80" i="2"/>
  <c r="DH80" i="2"/>
  <c r="DJ80" i="2"/>
  <c r="DK80" i="2"/>
  <c r="DP80" i="2"/>
  <c r="DQ80" i="2"/>
  <c r="DS80" i="2"/>
  <c r="DT80" i="2"/>
  <c r="DU80" i="2"/>
  <c r="DW80" i="2" s="1"/>
  <c r="DV80" i="2"/>
  <c r="DY80" i="2"/>
  <c r="DZ80" i="2"/>
  <c r="EA80" i="2"/>
  <c r="EE80" i="2"/>
  <c r="EF80" i="2"/>
  <c r="EH80" i="2"/>
  <c r="EI80" i="2"/>
  <c r="EK80" i="2"/>
  <c r="EL80" i="2"/>
  <c r="EQ80" i="2"/>
  <c r="ER80" i="2"/>
  <c r="ET80" i="2"/>
  <c r="EU80" i="2"/>
  <c r="EZ80" i="2"/>
  <c r="FA80" i="2"/>
  <c r="FC80" i="2"/>
  <c r="FD80" i="2"/>
  <c r="FE80" i="2"/>
  <c r="FG80" i="2" s="1"/>
  <c r="FF80" i="2"/>
  <c r="FI80" i="2"/>
  <c r="FJ80" i="2"/>
  <c r="FK80" i="2"/>
  <c r="FO80" i="2"/>
  <c r="FP80" i="2"/>
  <c r="ET81" i="2"/>
  <c r="EU81" i="2"/>
  <c r="EV81" i="2"/>
  <c r="EX81" i="2" s="1"/>
  <c r="EZ81" i="2"/>
  <c r="FA81" i="2"/>
  <c r="FC81" i="2"/>
  <c r="FD81" i="2"/>
  <c r="FE81" i="2"/>
  <c r="FI81" i="2"/>
  <c r="FJ81" i="2"/>
  <c r="FO81" i="2"/>
  <c r="FP81" i="2"/>
  <c r="J82" i="2"/>
  <c r="N82" i="2" s="1"/>
  <c r="R82" i="2"/>
  <c r="V82" i="2" s="1"/>
  <c r="X82" i="2"/>
  <c r="Y82" i="2"/>
  <c r="AA82" i="2"/>
  <c r="AB82" i="2"/>
  <c r="AD82" i="2"/>
  <c r="AE82" i="2"/>
  <c r="AF82" i="2"/>
  <c r="AH82" i="2"/>
  <c r="AJ82" i="2"/>
  <c r="AK82" i="2"/>
  <c r="AM82" i="2"/>
  <c r="AN82" i="2"/>
  <c r="AP82" i="2"/>
  <c r="AQ82" i="2"/>
  <c r="AV82" i="2"/>
  <c r="AW82" i="2"/>
  <c r="AY82" i="2"/>
  <c r="AZ82" i="2"/>
  <c r="BB82" i="2"/>
  <c r="BC82" i="2"/>
  <c r="BH82" i="2"/>
  <c r="BI82" i="2"/>
  <c r="BK82" i="2"/>
  <c r="BL82" i="2"/>
  <c r="BN82" i="2"/>
  <c r="BO82" i="2"/>
  <c r="BT82" i="2"/>
  <c r="BU82" i="2"/>
  <c r="BW82" i="2"/>
  <c r="BX82" i="2"/>
  <c r="BZ82" i="2"/>
  <c r="CA82" i="2"/>
  <c r="CB82" i="2"/>
  <c r="CD82" i="2"/>
  <c r="CF82" i="2"/>
  <c r="CG82" i="2"/>
  <c r="CI82" i="2"/>
  <c r="CJ82" i="2"/>
  <c r="CL82" i="2"/>
  <c r="CM82" i="2"/>
  <c r="CR82" i="2"/>
  <c r="CS82" i="2"/>
  <c r="CU82" i="2"/>
  <c r="CV82" i="2"/>
  <c r="CX82" i="2"/>
  <c r="CY82" i="2"/>
  <c r="DD82" i="2"/>
  <c r="DE82" i="2"/>
  <c r="DG82" i="2"/>
  <c r="DH82" i="2"/>
  <c r="DJ82" i="2"/>
  <c r="DK82" i="2"/>
  <c r="DP82" i="2"/>
  <c r="DQ82" i="2"/>
  <c r="DS82" i="2"/>
  <c r="DT82" i="2"/>
  <c r="DU82" i="2"/>
  <c r="DW82" i="2"/>
  <c r="DY82" i="2"/>
  <c r="DZ82" i="2"/>
  <c r="EE82" i="2"/>
  <c r="EF82" i="2"/>
  <c r="EH82" i="2"/>
  <c r="EI82" i="2"/>
  <c r="EK82" i="2"/>
  <c r="EL82" i="2"/>
  <c r="EQ82" i="2"/>
  <c r="ER82" i="2"/>
  <c r="ET82" i="2"/>
  <c r="EU82" i="2"/>
  <c r="EZ82" i="2"/>
  <c r="FC82" i="2"/>
  <c r="FD82" i="2"/>
  <c r="FE82" i="2"/>
  <c r="FI82" i="2"/>
  <c r="FJ82" i="2"/>
  <c r="FO82" i="2"/>
  <c r="FP82" i="2"/>
  <c r="J83" i="2"/>
  <c r="N83" i="2" s="1"/>
  <c r="R83" i="2"/>
  <c r="V83" i="2" s="1"/>
  <c r="X83" i="2"/>
  <c r="Y83" i="2"/>
  <c r="AA83" i="2"/>
  <c r="AB83" i="2"/>
  <c r="AD83" i="2"/>
  <c r="AE83" i="2"/>
  <c r="AF83" i="2"/>
  <c r="AH83" i="2"/>
  <c r="AJ83" i="2"/>
  <c r="AK83" i="2"/>
  <c r="AM83" i="2"/>
  <c r="AN83" i="2"/>
  <c r="AP83" i="2"/>
  <c r="AQ83" i="2"/>
  <c r="AV83" i="2"/>
  <c r="AW83" i="2"/>
  <c r="AY83" i="2"/>
  <c r="AZ83" i="2"/>
  <c r="BB83" i="2"/>
  <c r="BC83" i="2"/>
  <c r="BH83" i="2"/>
  <c r="BI83" i="2"/>
  <c r="BK83" i="2"/>
  <c r="BL83" i="2"/>
  <c r="BN83" i="2"/>
  <c r="BO83" i="2"/>
  <c r="BT83" i="2"/>
  <c r="BU83" i="2"/>
  <c r="BW83" i="2"/>
  <c r="BX83" i="2"/>
  <c r="BZ83" i="2"/>
  <c r="CA83" i="2"/>
  <c r="CB83" i="2"/>
  <c r="CD83" i="2"/>
  <c r="CF83" i="2"/>
  <c r="CG83" i="2"/>
  <c r="CI83" i="2"/>
  <c r="CJ83" i="2"/>
  <c r="CL83" i="2"/>
  <c r="CM83" i="2"/>
  <c r="CR83" i="2"/>
  <c r="CS83" i="2"/>
  <c r="CU83" i="2"/>
  <c r="CV83" i="2"/>
  <c r="CX83" i="2"/>
  <c r="CY83" i="2"/>
  <c r="DD83" i="2"/>
  <c r="DE83" i="2"/>
  <c r="DG83" i="2"/>
  <c r="DH83" i="2"/>
  <c r="DJ83" i="2"/>
  <c r="DK83" i="2"/>
  <c r="DP83" i="2"/>
  <c r="DQ83" i="2"/>
  <c r="DS83" i="2"/>
  <c r="DT83" i="2"/>
  <c r="DU83" i="2"/>
  <c r="DW83" i="2"/>
  <c r="DY83" i="2"/>
  <c r="DZ83" i="2"/>
  <c r="EE83" i="2"/>
  <c r="EF83" i="2"/>
  <c r="EH83" i="2"/>
  <c r="EI83" i="2"/>
  <c r="EK83" i="2"/>
  <c r="EL83" i="2"/>
  <c r="EQ83" i="2"/>
  <c r="ER83" i="2"/>
  <c r="ET83" i="2"/>
  <c r="EU83" i="2"/>
  <c r="EZ83" i="2"/>
  <c r="FC83" i="2"/>
  <c r="FD83" i="2"/>
  <c r="FE83" i="2"/>
  <c r="FI83" i="2"/>
  <c r="FJ83" i="2"/>
  <c r="FO83" i="2"/>
  <c r="FP83" i="2"/>
  <c r="J84" i="2"/>
  <c r="N84" i="2" s="1"/>
  <c r="R84" i="2"/>
  <c r="V84" i="2" s="1"/>
  <c r="X84" i="2"/>
  <c r="Y84" i="2"/>
  <c r="AA84" i="2"/>
  <c r="AB84" i="2"/>
  <c r="AD84" i="2"/>
  <c r="AE84" i="2"/>
  <c r="AF84" i="2"/>
  <c r="AH84" i="2"/>
  <c r="AJ84" i="2"/>
  <c r="AK84" i="2"/>
  <c r="AM84" i="2"/>
  <c r="AN84" i="2"/>
  <c r="AP84" i="2"/>
  <c r="AQ84" i="2"/>
  <c r="AV84" i="2"/>
  <c r="AW84" i="2"/>
  <c r="AY84" i="2"/>
  <c r="AZ84" i="2"/>
  <c r="BB84" i="2"/>
  <c r="BC84" i="2"/>
  <c r="BH84" i="2"/>
  <c r="BI84" i="2"/>
  <c r="BK84" i="2"/>
  <c r="BL84" i="2"/>
  <c r="BN84" i="2"/>
  <c r="BO84" i="2"/>
  <c r="BT84" i="2"/>
  <c r="BU84" i="2"/>
  <c r="BW84" i="2"/>
  <c r="BX84" i="2"/>
  <c r="BZ84" i="2"/>
  <c r="CA84" i="2"/>
  <c r="CB84" i="2"/>
  <c r="CD84" i="2"/>
  <c r="CF84" i="2"/>
  <c r="CG84" i="2"/>
  <c r="CI84" i="2"/>
  <c r="CJ84" i="2"/>
  <c r="CL84" i="2"/>
  <c r="CM84" i="2"/>
  <c r="CR84" i="2"/>
  <c r="CS84" i="2"/>
  <c r="CU84" i="2"/>
  <c r="CV84" i="2"/>
  <c r="CX84" i="2"/>
  <c r="CY84" i="2"/>
  <c r="DD84" i="2"/>
  <c r="DE84" i="2"/>
  <c r="DG84" i="2"/>
  <c r="DH84" i="2"/>
  <c r="DJ84" i="2"/>
  <c r="DK84" i="2"/>
  <c r="DP84" i="2"/>
  <c r="DQ84" i="2"/>
  <c r="DS84" i="2"/>
  <c r="DT84" i="2"/>
  <c r="DU84" i="2"/>
  <c r="DW84" i="2"/>
  <c r="DY84" i="2"/>
  <c r="DZ84" i="2"/>
  <c r="EE84" i="2"/>
  <c r="EF84" i="2"/>
  <c r="EH84" i="2"/>
  <c r="EI84" i="2"/>
  <c r="EK84" i="2"/>
  <c r="EL84" i="2"/>
  <c r="EQ84" i="2"/>
  <c r="ER84" i="2"/>
  <c r="ET84" i="2"/>
  <c r="EU84" i="2"/>
  <c r="EZ84" i="2"/>
  <c r="FC84" i="2"/>
  <c r="FD84" i="2"/>
  <c r="FE84" i="2"/>
  <c r="FI84" i="2"/>
  <c r="FJ84" i="2"/>
  <c r="FO84" i="2"/>
  <c r="FP84" i="2"/>
  <c r="J85" i="2"/>
  <c r="N85" i="2" s="1"/>
  <c r="R85" i="2"/>
  <c r="V85" i="2" s="1"/>
  <c r="X85" i="2"/>
  <c r="Y85" i="2"/>
  <c r="AA85" i="2"/>
  <c r="AB85" i="2"/>
  <c r="AD85" i="2"/>
  <c r="AE85" i="2"/>
  <c r="AF85" i="2"/>
  <c r="AH85" i="2"/>
  <c r="AJ85" i="2"/>
  <c r="AK85" i="2"/>
  <c r="AM85" i="2"/>
  <c r="AN85" i="2"/>
  <c r="AP85" i="2"/>
  <c r="AQ85" i="2"/>
  <c r="AV85" i="2"/>
  <c r="AW85" i="2"/>
  <c r="AY85" i="2"/>
  <c r="AZ85" i="2"/>
  <c r="BB85" i="2"/>
  <c r="BC85" i="2"/>
  <c r="BH85" i="2"/>
  <c r="BI85" i="2"/>
  <c r="BK85" i="2"/>
  <c r="BL85" i="2"/>
  <c r="BN85" i="2"/>
  <c r="BO85" i="2"/>
  <c r="BT85" i="2"/>
  <c r="BU85" i="2"/>
  <c r="BW85" i="2"/>
  <c r="BX85" i="2"/>
  <c r="BZ85" i="2"/>
  <c r="CA85" i="2"/>
  <c r="CB85" i="2"/>
  <c r="CD85" i="2"/>
  <c r="CF85" i="2"/>
  <c r="CG85" i="2"/>
  <c r="CI85" i="2"/>
  <c r="CJ85" i="2"/>
  <c r="CL85" i="2"/>
  <c r="CM85" i="2"/>
  <c r="CR85" i="2"/>
  <c r="CS85" i="2"/>
  <c r="CU85" i="2"/>
  <c r="CV85" i="2"/>
  <c r="CX85" i="2"/>
  <c r="CY85" i="2"/>
  <c r="DD85" i="2"/>
  <c r="DE85" i="2"/>
  <c r="DG85" i="2"/>
  <c r="DH85" i="2"/>
  <c r="DJ85" i="2"/>
  <c r="DK85" i="2"/>
  <c r="DP85" i="2"/>
  <c r="DQ85" i="2"/>
  <c r="DS85" i="2"/>
  <c r="DT85" i="2"/>
  <c r="DU85" i="2"/>
  <c r="DW85" i="2"/>
  <c r="DY85" i="2"/>
  <c r="DZ85" i="2"/>
  <c r="EE85" i="2"/>
  <c r="EF85" i="2"/>
  <c r="EH85" i="2"/>
  <c r="EI85" i="2"/>
  <c r="EK85" i="2"/>
  <c r="EL85" i="2"/>
  <c r="EQ85" i="2"/>
  <c r="ER85" i="2"/>
  <c r="ET85" i="2"/>
  <c r="EU85" i="2"/>
  <c r="EZ85" i="2"/>
  <c r="FC85" i="2"/>
  <c r="FD85" i="2"/>
  <c r="FE85" i="2"/>
  <c r="FI85" i="2"/>
  <c r="FJ85" i="2"/>
  <c r="FO85" i="2"/>
  <c r="FP85" i="2"/>
  <c r="J86" i="2"/>
  <c r="N86" i="2" s="1"/>
  <c r="R86" i="2"/>
  <c r="V86" i="2" s="1"/>
  <c r="X86" i="2"/>
  <c r="Y86" i="2"/>
  <c r="AA86" i="2"/>
  <c r="AB86" i="2"/>
  <c r="AD86" i="2"/>
  <c r="AE86" i="2"/>
  <c r="AF86" i="2"/>
  <c r="AH86" i="2"/>
  <c r="AJ86" i="2"/>
  <c r="AK86" i="2"/>
  <c r="AM86" i="2"/>
  <c r="AN86" i="2"/>
  <c r="AP86" i="2"/>
  <c r="AQ86" i="2"/>
  <c r="AV86" i="2"/>
  <c r="AW86" i="2"/>
  <c r="AY86" i="2"/>
  <c r="AZ86" i="2"/>
  <c r="BB86" i="2"/>
  <c r="BC86" i="2"/>
  <c r="BH86" i="2"/>
  <c r="BI86" i="2"/>
  <c r="BK86" i="2"/>
  <c r="BL86" i="2"/>
  <c r="BN86" i="2"/>
  <c r="BO86" i="2"/>
  <c r="BT86" i="2"/>
  <c r="BU86" i="2"/>
  <c r="BW86" i="2"/>
  <c r="BX86" i="2"/>
  <c r="BZ86" i="2"/>
  <c r="CA86" i="2"/>
  <c r="CB86" i="2"/>
  <c r="CD86" i="2"/>
  <c r="CF86" i="2"/>
  <c r="CG86" i="2"/>
  <c r="CI86" i="2"/>
  <c r="CJ86" i="2"/>
  <c r="CL86" i="2"/>
  <c r="CM86" i="2"/>
  <c r="CR86" i="2"/>
  <c r="CS86" i="2"/>
  <c r="CU86" i="2"/>
  <c r="CV86" i="2"/>
  <c r="CX86" i="2"/>
  <c r="CY86" i="2"/>
  <c r="DD86" i="2"/>
  <c r="DE86" i="2"/>
  <c r="DG86" i="2"/>
  <c r="DH86" i="2"/>
  <c r="DJ86" i="2"/>
  <c r="DK86" i="2"/>
  <c r="DP86" i="2"/>
  <c r="DQ86" i="2"/>
  <c r="DS86" i="2"/>
  <c r="DT86" i="2"/>
  <c r="DU86" i="2"/>
  <c r="DW86" i="2"/>
  <c r="DY86" i="2"/>
  <c r="DZ86" i="2"/>
  <c r="EE86" i="2"/>
  <c r="EF86" i="2"/>
  <c r="EH86" i="2"/>
  <c r="EI86" i="2"/>
  <c r="EK86" i="2"/>
  <c r="EL86" i="2"/>
  <c r="EQ86" i="2"/>
  <c r="ER86" i="2"/>
  <c r="ET86" i="2"/>
  <c r="EU86" i="2"/>
  <c r="EZ86" i="2"/>
  <c r="FC86" i="2"/>
  <c r="FD86" i="2"/>
  <c r="FE86" i="2"/>
  <c r="FI86" i="2"/>
  <c r="FJ86" i="2"/>
  <c r="FO86" i="2"/>
  <c r="FP86" i="2"/>
  <c r="J87" i="2"/>
  <c r="N87" i="2" s="1"/>
  <c r="R87" i="2"/>
  <c r="V87" i="2" s="1"/>
  <c r="X87" i="2"/>
  <c r="Y87" i="2"/>
  <c r="AA87" i="2"/>
  <c r="AB87" i="2"/>
  <c r="AD87" i="2"/>
  <c r="AE87" i="2"/>
  <c r="AF87" i="2"/>
  <c r="AH87" i="2"/>
  <c r="AJ87" i="2"/>
  <c r="AK87" i="2"/>
  <c r="AM87" i="2"/>
  <c r="AN87" i="2"/>
  <c r="AP87" i="2"/>
  <c r="AQ87" i="2"/>
  <c r="AV87" i="2"/>
  <c r="AW87" i="2"/>
  <c r="AY87" i="2"/>
  <c r="AZ87" i="2"/>
  <c r="BB87" i="2"/>
  <c r="BC87" i="2"/>
  <c r="BH87" i="2"/>
  <c r="BI87" i="2"/>
  <c r="BK87" i="2"/>
  <c r="BL87" i="2"/>
  <c r="BM87" i="2"/>
  <c r="BN87" i="2"/>
  <c r="BO87" i="2"/>
  <c r="BT87" i="2"/>
  <c r="BU87" i="2"/>
  <c r="BW87" i="2"/>
  <c r="BX87" i="2"/>
  <c r="BZ87" i="2"/>
  <c r="CA87" i="2"/>
  <c r="CB87" i="2"/>
  <c r="CC87" i="2" s="1"/>
  <c r="CF87" i="2"/>
  <c r="CG87" i="2"/>
  <c r="CI87" i="2"/>
  <c r="CJ87" i="2"/>
  <c r="CL87" i="2"/>
  <c r="CM87" i="2"/>
  <c r="CR87" i="2"/>
  <c r="CS87" i="2"/>
  <c r="CU87" i="2"/>
  <c r="CV87" i="2"/>
  <c r="CX87" i="2"/>
  <c r="CY87" i="2"/>
  <c r="DD87" i="2"/>
  <c r="DE87" i="2"/>
  <c r="DG87" i="2"/>
  <c r="DH87" i="2"/>
  <c r="DJ87" i="2"/>
  <c r="DK87" i="2"/>
  <c r="DP87" i="2"/>
  <c r="DQ87" i="2"/>
  <c r="DS87" i="2"/>
  <c r="DT87" i="2"/>
  <c r="DU87" i="2"/>
  <c r="DY87" i="2"/>
  <c r="DZ87" i="2"/>
  <c r="EA87" i="2"/>
  <c r="EE87" i="2"/>
  <c r="EF87" i="2"/>
  <c r="EH87" i="2"/>
  <c r="EI87" i="2"/>
  <c r="EK87" i="2"/>
  <c r="EL87" i="2"/>
  <c r="EQ87" i="2"/>
  <c r="ER87" i="2"/>
  <c r="ET87" i="2"/>
  <c r="EU87" i="2"/>
  <c r="EZ87" i="2"/>
  <c r="FA87" i="2"/>
  <c r="FC87" i="2"/>
  <c r="FD87" i="2"/>
  <c r="FE87" i="2"/>
  <c r="FF87" i="2" s="1"/>
  <c r="FI87" i="2"/>
  <c r="FJ87" i="2"/>
  <c r="FK87" i="2"/>
  <c r="FO87" i="2"/>
  <c r="FP87" i="2"/>
  <c r="J88" i="2"/>
  <c r="N88" i="2"/>
  <c r="R88" i="2" s="1"/>
  <c r="V88" i="2" s="1"/>
  <c r="X88" i="2"/>
  <c r="Y88" i="2"/>
  <c r="AA88" i="2"/>
  <c r="AB88" i="2"/>
  <c r="AD88" i="2"/>
  <c r="AE88" i="2"/>
  <c r="AF88" i="2"/>
  <c r="AH88" i="2" s="1"/>
  <c r="AG88" i="2"/>
  <c r="AJ88" i="2"/>
  <c r="AK88" i="2"/>
  <c r="AM88" i="2"/>
  <c r="AN88" i="2"/>
  <c r="AP88" i="2"/>
  <c r="AQ88" i="2"/>
  <c r="AR88" i="2"/>
  <c r="AV88" i="2"/>
  <c r="AW88" i="2"/>
  <c r="AY88" i="2"/>
  <c r="AZ88" i="2"/>
  <c r="BB88" i="2"/>
  <c r="BC88" i="2"/>
  <c r="BH88" i="2"/>
  <c r="BI88" i="2"/>
  <c r="BK88" i="2"/>
  <c r="BL88" i="2"/>
  <c r="BN88" i="2"/>
  <c r="BO88" i="2"/>
  <c r="BT88" i="2"/>
  <c r="BU88" i="2"/>
  <c r="BW88" i="2"/>
  <c r="BX88" i="2"/>
  <c r="BZ88" i="2"/>
  <c r="CA88" i="2"/>
  <c r="CB88" i="2"/>
  <c r="CD88" i="2" s="1"/>
  <c r="CF88" i="2"/>
  <c r="CG88" i="2"/>
  <c r="CI88" i="2"/>
  <c r="CJ88" i="2"/>
  <c r="CL88" i="2"/>
  <c r="CM88" i="2"/>
  <c r="CN88" i="2"/>
  <c r="CR88" i="2"/>
  <c r="CS88" i="2"/>
  <c r="CU88" i="2"/>
  <c r="CV88" i="2"/>
  <c r="CX88" i="2"/>
  <c r="CY88" i="2"/>
  <c r="DD88" i="2"/>
  <c r="DE88" i="2"/>
  <c r="DG88" i="2"/>
  <c r="DH88" i="2"/>
  <c r="DJ88" i="2"/>
  <c r="DK88" i="2"/>
  <c r="DP88" i="2"/>
  <c r="DQ88" i="2"/>
  <c r="DS88" i="2"/>
  <c r="DT88" i="2"/>
  <c r="DU88" i="2"/>
  <c r="DV88" i="2"/>
  <c r="DY88" i="2"/>
  <c r="DZ88" i="2"/>
  <c r="EA88" i="2"/>
  <c r="EC88" i="2" s="1"/>
  <c r="EE88" i="2"/>
  <c r="EF88" i="2"/>
  <c r="EH88" i="2"/>
  <c r="EI88" i="2"/>
  <c r="EK88" i="2"/>
  <c r="EL88" i="2"/>
  <c r="EQ88" i="2"/>
  <c r="ER88" i="2"/>
  <c r="ET88" i="2"/>
  <c r="EU88" i="2"/>
  <c r="EZ88" i="2"/>
  <c r="FA88" i="2"/>
  <c r="FC88" i="2"/>
  <c r="FD88" i="2"/>
  <c r="FE88" i="2"/>
  <c r="FF88" i="2" s="1"/>
  <c r="FI88" i="2"/>
  <c r="FJ88" i="2"/>
  <c r="FO88" i="2"/>
  <c r="FP88" i="2"/>
  <c r="J89" i="2"/>
  <c r="N89" i="2"/>
  <c r="R89" i="2" s="1"/>
  <c r="V89" i="2" s="1"/>
  <c r="X89" i="2"/>
  <c r="Y89" i="2"/>
  <c r="AA89" i="2"/>
  <c r="AB89" i="2"/>
  <c r="AD89" i="2"/>
  <c r="AE89" i="2"/>
  <c r="AF89" i="2"/>
  <c r="AG89" i="2" s="1"/>
  <c r="AJ89" i="2"/>
  <c r="AK89" i="2"/>
  <c r="AM89" i="2"/>
  <c r="AN89" i="2"/>
  <c r="AP89" i="2"/>
  <c r="AQ89" i="2"/>
  <c r="AV89" i="2"/>
  <c r="AW89" i="2"/>
  <c r="AY89" i="2"/>
  <c r="AZ89" i="2"/>
  <c r="BB89" i="2"/>
  <c r="BC89" i="2"/>
  <c r="BH89" i="2"/>
  <c r="BI89" i="2"/>
  <c r="BK89" i="2"/>
  <c r="BL89" i="2"/>
  <c r="BN89" i="2"/>
  <c r="BO89" i="2"/>
  <c r="BT89" i="2"/>
  <c r="BU89" i="2"/>
  <c r="BW89" i="2"/>
  <c r="BX89" i="2"/>
  <c r="BZ89" i="2"/>
  <c r="CA89" i="2"/>
  <c r="CB89" i="2"/>
  <c r="CC89" i="2" s="1"/>
  <c r="CF89" i="2"/>
  <c r="CG89" i="2"/>
  <c r="CI89" i="2"/>
  <c r="CJ89" i="2"/>
  <c r="CL89" i="2"/>
  <c r="CM89" i="2"/>
  <c r="CR89" i="2"/>
  <c r="CS89" i="2"/>
  <c r="CU89" i="2"/>
  <c r="CV89" i="2"/>
  <c r="CX89" i="2"/>
  <c r="CY89" i="2"/>
  <c r="DD89" i="2"/>
  <c r="DE89" i="2"/>
  <c r="DG89" i="2"/>
  <c r="DH89" i="2"/>
  <c r="DJ89" i="2"/>
  <c r="DK89" i="2"/>
  <c r="DP89" i="2"/>
  <c r="DQ89" i="2"/>
  <c r="DS89" i="2"/>
  <c r="DT89" i="2"/>
  <c r="DU89" i="2"/>
  <c r="DV89" i="2" s="1"/>
  <c r="DY89" i="2"/>
  <c r="DZ89" i="2"/>
  <c r="EA89" i="2"/>
  <c r="EE89" i="2"/>
  <c r="EF89" i="2"/>
  <c r="EH89" i="2"/>
  <c r="EI89" i="2"/>
  <c r="EK89" i="2"/>
  <c r="EL89" i="2"/>
  <c r="EQ89" i="2"/>
  <c r="ER89" i="2"/>
  <c r="ET89" i="2"/>
  <c r="EU89" i="2"/>
  <c r="EZ89" i="2"/>
  <c r="FC89" i="2"/>
  <c r="FD89" i="2"/>
  <c r="FE89" i="2"/>
  <c r="FG89" i="2" s="1"/>
  <c r="FI89" i="2"/>
  <c r="FJ89" i="2"/>
  <c r="FK89" i="2"/>
  <c r="FO89" i="2"/>
  <c r="FP89" i="2"/>
  <c r="J90" i="2"/>
  <c r="N90" i="2"/>
  <c r="R90" i="2" s="1"/>
  <c r="V90" i="2" s="1"/>
  <c r="X90" i="2"/>
  <c r="Y90" i="2"/>
  <c r="AA90" i="2"/>
  <c r="AB90" i="2"/>
  <c r="AD90" i="2"/>
  <c r="AE90" i="2"/>
  <c r="AF90" i="2"/>
  <c r="AH90" i="2" s="1"/>
  <c r="AG90" i="2"/>
  <c r="AJ90" i="2"/>
  <c r="AK90" i="2"/>
  <c r="AM90" i="2"/>
  <c r="AN90" i="2"/>
  <c r="AP90" i="2"/>
  <c r="AQ90" i="2"/>
  <c r="AR90" i="2"/>
  <c r="AV90" i="2"/>
  <c r="AW90" i="2"/>
  <c r="AY90" i="2"/>
  <c r="AZ90" i="2"/>
  <c r="BB90" i="2"/>
  <c r="BC90" i="2"/>
  <c r="BH90" i="2"/>
  <c r="BI90" i="2"/>
  <c r="BK90" i="2"/>
  <c r="BL90" i="2"/>
  <c r="BN90" i="2"/>
  <c r="BO90" i="2"/>
  <c r="BT90" i="2"/>
  <c r="BU90" i="2"/>
  <c r="BW90" i="2"/>
  <c r="BX90" i="2"/>
  <c r="BZ90" i="2"/>
  <c r="CA90" i="2"/>
  <c r="CB90" i="2"/>
  <c r="CF90" i="2"/>
  <c r="CG90" i="2"/>
  <c r="CI90" i="2"/>
  <c r="CJ90" i="2"/>
  <c r="CL90" i="2"/>
  <c r="CM90" i="2"/>
  <c r="CR90" i="2"/>
  <c r="CS90" i="2"/>
  <c r="CU90" i="2"/>
  <c r="CV90" i="2"/>
  <c r="CX90" i="2"/>
  <c r="CY90" i="2"/>
  <c r="DD90" i="2"/>
  <c r="DE90" i="2"/>
  <c r="DG90" i="2"/>
  <c r="DH90" i="2"/>
  <c r="DJ90" i="2"/>
  <c r="DK90" i="2"/>
  <c r="DP90" i="2"/>
  <c r="DQ90" i="2"/>
  <c r="DS90" i="2"/>
  <c r="DT90" i="2"/>
  <c r="DU90" i="2"/>
  <c r="DV90" i="2"/>
  <c r="DY90" i="2"/>
  <c r="DZ90" i="2"/>
  <c r="EA90" i="2"/>
  <c r="EE90" i="2"/>
  <c r="EF90" i="2"/>
  <c r="EH90" i="2"/>
  <c r="EI90" i="2"/>
  <c r="EK90" i="2"/>
  <c r="EL90" i="2"/>
  <c r="EQ90" i="2"/>
  <c r="ER90" i="2"/>
  <c r="ET90" i="2"/>
  <c r="EU90" i="2"/>
  <c r="EZ90" i="2"/>
  <c r="FA90" i="2"/>
  <c r="FC90" i="2"/>
  <c r="FD90" i="2"/>
  <c r="FE90" i="2"/>
  <c r="FG90" i="2" s="1"/>
  <c r="FI90" i="2"/>
  <c r="FJ90" i="2"/>
  <c r="FK90" i="2"/>
  <c r="FQ90" i="2" s="1"/>
  <c r="FO90" i="2"/>
  <c r="FP90" i="2"/>
  <c r="J91" i="2"/>
  <c r="N91" i="2" s="1"/>
  <c r="R91" i="2" s="1"/>
  <c r="V91" i="2" s="1"/>
  <c r="X91" i="2"/>
  <c r="Y91" i="2"/>
  <c r="AA91" i="2"/>
  <c r="AB91" i="2"/>
  <c r="AD91" i="2"/>
  <c r="AE91" i="2"/>
  <c r="AF91" i="2"/>
  <c r="AH91" i="2" s="1"/>
  <c r="AJ91" i="2"/>
  <c r="AK91" i="2"/>
  <c r="AM91" i="2"/>
  <c r="AN91" i="2"/>
  <c r="AP91" i="2"/>
  <c r="AQ91" i="2"/>
  <c r="AV91" i="2"/>
  <c r="AW91" i="2"/>
  <c r="AY91" i="2"/>
  <c r="AZ91" i="2"/>
  <c r="BB91" i="2"/>
  <c r="BC91" i="2"/>
  <c r="BH91" i="2"/>
  <c r="BI91" i="2"/>
  <c r="BK91" i="2"/>
  <c r="BL91" i="2"/>
  <c r="BN91" i="2"/>
  <c r="BO91" i="2"/>
  <c r="BT91" i="2"/>
  <c r="BU91" i="2"/>
  <c r="BW91" i="2"/>
  <c r="BX91" i="2"/>
  <c r="BZ91" i="2"/>
  <c r="CA91" i="2"/>
  <c r="CB91" i="2"/>
  <c r="CD91" i="2" s="1"/>
  <c r="CF91" i="2"/>
  <c r="CG91" i="2"/>
  <c r="CI91" i="2"/>
  <c r="CJ91" i="2"/>
  <c r="CL91" i="2"/>
  <c r="CM91" i="2"/>
  <c r="CR91" i="2"/>
  <c r="CS91" i="2"/>
  <c r="CU91" i="2"/>
  <c r="CV91" i="2"/>
  <c r="CX91" i="2"/>
  <c r="CY91" i="2"/>
  <c r="DD91" i="2"/>
  <c r="DE91" i="2"/>
  <c r="DG91" i="2"/>
  <c r="DH91" i="2"/>
  <c r="DJ91" i="2"/>
  <c r="DK91" i="2"/>
  <c r="DP91" i="2"/>
  <c r="DQ91" i="2"/>
  <c r="DS91" i="2"/>
  <c r="DT91" i="2"/>
  <c r="DU91" i="2"/>
  <c r="DW91" i="2" s="1"/>
  <c r="DY91" i="2"/>
  <c r="DZ91" i="2"/>
  <c r="EE91" i="2"/>
  <c r="EF91" i="2"/>
  <c r="EH91" i="2"/>
  <c r="EI91" i="2"/>
  <c r="EK91" i="2"/>
  <c r="EL91" i="2"/>
  <c r="EQ91" i="2"/>
  <c r="ER91" i="2"/>
  <c r="ET91" i="2"/>
  <c r="EU91" i="2"/>
  <c r="FC91" i="2"/>
  <c r="FD91" i="2"/>
  <c r="FE91" i="2"/>
  <c r="FI91" i="2"/>
  <c r="FJ91" i="2"/>
  <c r="FO91" i="2"/>
  <c r="FP91" i="2"/>
  <c r="J92" i="2"/>
  <c r="N92" i="2" s="1"/>
  <c r="R92" i="2"/>
  <c r="V92" i="2" s="1"/>
  <c r="X92" i="2"/>
  <c r="Y92" i="2"/>
  <c r="AA92" i="2"/>
  <c r="AB92" i="2"/>
  <c r="AD92" i="2"/>
  <c r="AE92" i="2"/>
  <c r="AF92" i="2"/>
  <c r="AH92" i="2"/>
  <c r="AJ92" i="2"/>
  <c r="AK92" i="2"/>
  <c r="AM92" i="2"/>
  <c r="AN92" i="2"/>
  <c r="AP92" i="2"/>
  <c r="AQ92" i="2"/>
  <c r="AV92" i="2"/>
  <c r="AW92" i="2"/>
  <c r="AY92" i="2"/>
  <c r="AZ92" i="2"/>
  <c r="BB92" i="2"/>
  <c r="BC92" i="2"/>
  <c r="BH92" i="2"/>
  <c r="BI92" i="2"/>
  <c r="BK92" i="2"/>
  <c r="BL92" i="2"/>
  <c r="BN92" i="2"/>
  <c r="BO92" i="2"/>
  <c r="BT92" i="2"/>
  <c r="BU92" i="2"/>
  <c r="BW92" i="2"/>
  <c r="BX92" i="2"/>
  <c r="BZ92" i="2"/>
  <c r="CA92" i="2"/>
  <c r="CB92" i="2"/>
  <c r="CD92" i="2"/>
  <c r="CF92" i="2"/>
  <c r="CG92" i="2"/>
  <c r="CI92" i="2"/>
  <c r="CJ92" i="2"/>
  <c r="CL92" i="2"/>
  <c r="CM92" i="2"/>
  <c r="CR92" i="2"/>
  <c r="CS92" i="2"/>
  <c r="CU92" i="2"/>
  <c r="CV92" i="2"/>
  <c r="CX92" i="2"/>
  <c r="CY92" i="2"/>
  <c r="DD92" i="2"/>
  <c r="DE92" i="2"/>
  <c r="DG92" i="2"/>
  <c r="DH92" i="2"/>
  <c r="DJ92" i="2"/>
  <c r="DK92" i="2"/>
  <c r="DP92" i="2"/>
  <c r="DQ92" i="2"/>
  <c r="DS92" i="2"/>
  <c r="DT92" i="2"/>
  <c r="DU92" i="2"/>
  <c r="DW92" i="2"/>
  <c r="DY92" i="2"/>
  <c r="DZ92" i="2"/>
  <c r="EE92" i="2"/>
  <c r="EF92" i="2"/>
  <c r="EH92" i="2"/>
  <c r="EI92" i="2"/>
  <c r="EK92" i="2"/>
  <c r="EL92" i="2"/>
  <c r="EQ92" i="2"/>
  <c r="ER92" i="2"/>
  <c r="ET92" i="2"/>
  <c r="EU92" i="2"/>
  <c r="FC92" i="2"/>
  <c r="FD92" i="2"/>
  <c r="FE92" i="2"/>
  <c r="FI92" i="2"/>
  <c r="FJ92" i="2"/>
  <c r="FO92" i="2"/>
  <c r="FP92" i="2"/>
  <c r="J93" i="2"/>
  <c r="N93" i="2" s="1"/>
  <c r="R93" i="2" s="1"/>
  <c r="V93" i="2" s="1"/>
  <c r="X93" i="2"/>
  <c r="Y93" i="2"/>
  <c r="AA93" i="2"/>
  <c r="AB93" i="2"/>
  <c r="AD93" i="2"/>
  <c r="AE93" i="2"/>
  <c r="AF93" i="2"/>
  <c r="AH93" i="2" s="1"/>
  <c r="AJ93" i="2"/>
  <c r="AK93" i="2"/>
  <c r="AM93" i="2"/>
  <c r="AN93" i="2"/>
  <c r="AP93" i="2"/>
  <c r="AQ93" i="2"/>
  <c r="AV93" i="2"/>
  <c r="AW93" i="2"/>
  <c r="AY93" i="2"/>
  <c r="AZ93" i="2"/>
  <c r="BB93" i="2"/>
  <c r="BC93" i="2"/>
  <c r="BH93" i="2"/>
  <c r="BI93" i="2"/>
  <c r="BK93" i="2"/>
  <c r="BL93" i="2"/>
  <c r="BN93" i="2"/>
  <c r="BO93" i="2"/>
  <c r="BT93" i="2"/>
  <c r="BU93" i="2"/>
  <c r="BW93" i="2"/>
  <c r="BX93" i="2"/>
  <c r="BZ93" i="2"/>
  <c r="CA93" i="2"/>
  <c r="CB93" i="2"/>
  <c r="CD93" i="2" s="1"/>
  <c r="CF93" i="2"/>
  <c r="CG93" i="2"/>
  <c r="CI93" i="2"/>
  <c r="CJ93" i="2"/>
  <c r="CL93" i="2"/>
  <c r="CM93" i="2"/>
  <c r="CR93" i="2"/>
  <c r="CS93" i="2"/>
  <c r="CU93" i="2"/>
  <c r="CV93" i="2"/>
  <c r="CX93" i="2"/>
  <c r="CY93" i="2"/>
  <c r="DD93" i="2"/>
  <c r="DE93" i="2"/>
  <c r="DG93" i="2"/>
  <c r="DH93" i="2"/>
  <c r="DJ93" i="2"/>
  <c r="DK93" i="2"/>
  <c r="DP93" i="2"/>
  <c r="DQ93" i="2"/>
  <c r="DS93" i="2"/>
  <c r="DT93" i="2"/>
  <c r="DU93" i="2"/>
  <c r="DW93" i="2" s="1"/>
  <c r="DY93" i="2"/>
  <c r="DZ93" i="2"/>
  <c r="EE93" i="2"/>
  <c r="EF93" i="2"/>
  <c r="EH93" i="2"/>
  <c r="EI93" i="2"/>
  <c r="EK93" i="2"/>
  <c r="EL93" i="2"/>
  <c r="EQ93" i="2"/>
  <c r="ER93" i="2"/>
  <c r="ET93" i="2"/>
  <c r="EU93" i="2"/>
  <c r="FC93" i="2"/>
  <c r="FD93" i="2"/>
  <c r="FE93" i="2"/>
  <c r="FI93" i="2"/>
  <c r="FJ93" i="2"/>
  <c r="FO93" i="2"/>
  <c r="FP93" i="2"/>
  <c r="J94" i="2"/>
  <c r="N94" i="2" s="1"/>
  <c r="R94" i="2"/>
  <c r="V94" i="2" s="1"/>
  <c r="X94" i="2"/>
  <c r="Y94" i="2"/>
  <c r="AA94" i="2"/>
  <c r="AB94" i="2"/>
  <c r="AD94" i="2"/>
  <c r="AE94" i="2"/>
  <c r="AF94" i="2"/>
  <c r="AH94" i="2"/>
  <c r="AJ94" i="2"/>
  <c r="AK94" i="2"/>
  <c r="AM94" i="2"/>
  <c r="AN94" i="2"/>
  <c r="AP94" i="2"/>
  <c r="AQ94" i="2"/>
  <c r="AV94" i="2"/>
  <c r="AW94" i="2"/>
  <c r="AY94" i="2"/>
  <c r="AZ94" i="2"/>
  <c r="BB94" i="2"/>
  <c r="BC94" i="2"/>
  <c r="BH94" i="2"/>
  <c r="BI94" i="2"/>
  <c r="BK94" i="2"/>
  <c r="BL94" i="2"/>
  <c r="BN94" i="2"/>
  <c r="BO94" i="2"/>
  <c r="BT94" i="2"/>
  <c r="BU94" i="2"/>
  <c r="BW94" i="2"/>
  <c r="BX94" i="2"/>
  <c r="BZ94" i="2"/>
  <c r="CA94" i="2"/>
  <c r="CB94" i="2"/>
  <c r="CD94" i="2"/>
  <c r="CF94" i="2"/>
  <c r="CG94" i="2"/>
  <c r="CI94" i="2"/>
  <c r="CJ94" i="2"/>
  <c r="CL94" i="2"/>
  <c r="CM94" i="2"/>
  <c r="CR94" i="2"/>
  <c r="CS94" i="2"/>
  <c r="CU94" i="2"/>
  <c r="CV94" i="2"/>
  <c r="CX94" i="2"/>
  <c r="CY94" i="2"/>
  <c r="DD94" i="2"/>
  <c r="DE94" i="2"/>
  <c r="DG94" i="2"/>
  <c r="DH94" i="2"/>
  <c r="DJ94" i="2"/>
  <c r="DK94" i="2"/>
  <c r="DP94" i="2"/>
  <c r="DQ94" i="2"/>
  <c r="DS94" i="2"/>
  <c r="DT94" i="2"/>
  <c r="DU94" i="2"/>
  <c r="DW94" i="2"/>
  <c r="DY94" i="2"/>
  <c r="DZ94" i="2"/>
  <c r="EE94" i="2"/>
  <c r="EF94" i="2"/>
  <c r="EH94" i="2"/>
  <c r="EI94" i="2"/>
  <c r="EK94" i="2"/>
  <c r="EL94" i="2"/>
  <c r="EQ94" i="2"/>
  <c r="ER94" i="2"/>
  <c r="ET94" i="2"/>
  <c r="EU94" i="2"/>
  <c r="FC94" i="2"/>
  <c r="FD94" i="2"/>
  <c r="FE94" i="2"/>
  <c r="FI94" i="2"/>
  <c r="FJ94" i="2"/>
  <c r="FO94" i="2"/>
  <c r="FP94" i="2"/>
  <c r="AP95" i="2"/>
  <c r="AQ95" i="2"/>
  <c r="AR95" i="2"/>
  <c r="AT95" i="2" s="1"/>
  <c r="AV95" i="2"/>
  <c r="AW95" i="2"/>
  <c r="AY95" i="2"/>
  <c r="AZ95" i="2"/>
  <c r="BB95" i="2"/>
  <c r="BC95" i="2"/>
  <c r="BH95" i="2"/>
  <c r="BI95" i="2"/>
  <c r="BK95" i="2"/>
  <c r="BL95" i="2"/>
  <c r="BN95" i="2"/>
  <c r="BO95" i="2"/>
  <c r="BT95" i="2"/>
  <c r="BU95" i="2"/>
  <c r="BW95" i="2"/>
  <c r="BX95" i="2"/>
  <c r="BZ95" i="2"/>
  <c r="CA95" i="2"/>
  <c r="CB95" i="2"/>
  <c r="CD95" i="2" s="1"/>
  <c r="CF95" i="2"/>
  <c r="CG95" i="2"/>
  <c r="CI95" i="2"/>
  <c r="CJ95" i="2"/>
  <c r="CL95" i="2"/>
  <c r="CM95" i="2"/>
  <c r="CR95" i="2"/>
  <c r="CS95" i="2"/>
  <c r="CU95" i="2"/>
  <c r="CV95" i="2"/>
  <c r="CX95" i="2"/>
  <c r="CY95" i="2"/>
  <c r="DD95" i="2"/>
  <c r="DE95" i="2"/>
  <c r="DG95" i="2"/>
  <c r="DH95" i="2"/>
  <c r="DJ95" i="2"/>
  <c r="DK95" i="2"/>
  <c r="DP95" i="2"/>
  <c r="DQ95" i="2"/>
  <c r="DS95" i="2"/>
  <c r="DT95" i="2"/>
  <c r="DU95" i="2"/>
  <c r="DV95" i="2" s="1"/>
  <c r="DY95" i="2"/>
  <c r="DZ95" i="2"/>
  <c r="EA95" i="2"/>
  <c r="EE95" i="2"/>
  <c r="EF95" i="2"/>
  <c r="EH95" i="2"/>
  <c r="EI95" i="2"/>
  <c r="EK95" i="2"/>
  <c r="EL95" i="2"/>
  <c r="EQ95" i="2"/>
  <c r="ER95" i="2"/>
  <c r="ET95" i="2"/>
  <c r="EU95" i="2"/>
  <c r="EZ95" i="2"/>
  <c r="FC95" i="2"/>
  <c r="FD95" i="2"/>
  <c r="FE95" i="2"/>
  <c r="FF95" i="2" s="1"/>
  <c r="FI95" i="2"/>
  <c r="FJ95" i="2"/>
  <c r="FK95" i="2"/>
  <c r="FO95" i="2"/>
  <c r="FP95" i="2"/>
  <c r="J96" i="2"/>
  <c r="N96" i="2"/>
  <c r="R96" i="2" s="1"/>
  <c r="V96" i="2" s="1"/>
  <c r="X96" i="2"/>
  <c r="Y96" i="2"/>
  <c r="AA96" i="2"/>
  <c r="AB96" i="2"/>
  <c r="AD96" i="2"/>
  <c r="AE96" i="2"/>
  <c r="AF96" i="2"/>
  <c r="CD96" i="2" s="1"/>
  <c r="AH96" i="2"/>
  <c r="AJ96" i="2"/>
  <c r="AK96" i="2"/>
  <c r="AM96" i="2"/>
  <c r="AN96" i="2"/>
  <c r="AP96" i="2"/>
  <c r="AQ96" i="2"/>
  <c r="AV96" i="2"/>
  <c r="AW96" i="2"/>
  <c r="AY96" i="2"/>
  <c r="AZ96" i="2"/>
  <c r="BB96" i="2"/>
  <c r="BC96" i="2"/>
  <c r="BH96" i="2"/>
  <c r="BI96" i="2"/>
  <c r="BK96" i="2"/>
  <c r="BL96" i="2"/>
  <c r="BN96" i="2"/>
  <c r="BO96" i="2"/>
  <c r="BT96" i="2"/>
  <c r="BU96" i="2"/>
  <c r="BW96" i="2"/>
  <c r="BX96" i="2"/>
  <c r="BZ96" i="2"/>
  <c r="CA96" i="2"/>
  <c r="CB96" i="2"/>
  <c r="CC96" i="2"/>
  <c r="CF96" i="2"/>
  <c r="CG96" i="2"/>
  <c r="CI96" i="2"/>
  <c r="CJ96" i="2"/>
  <c r="CL96" i="2"/>
  <c r="CM96" i="2"/>
  <c r="CN96" i="2"/>
  <c r="CR96" i="2"/>
  <c r="CS96" i="2"/>
  <c r="CU96" i="2"/>
  <c r="CV96" i="2"/>
  <c r="CX96" i="2"/>
  <c r="CY96" i="2"/>
  <c r="DD96" i="2"/>
  <c r="DE96" i="2"/>
  <c r="DG96" i="2"/>
  <c r="DH96" i="2"/>
  <c r="DJ96" i="2"/>
  <c r="DK96" i="2"/>
  <c r="DP96" i="2"/>
  <c r="DQ96" i="2"/>
  <c r="DS96" i="2"/>
  <c r="DT96" i="2"/>
  <c r="DU96" i="2"/>
  <c r="DW96" i="2" s="1"/>
  <c r="DY96" i="2"/>
  <c r="DZ96" i="2"/>
  <c r="EA96" i="2"/>
  <c r="EC96" i="2" s="1"/>
  <c r="EE96" i="2"/>
  <c r="EF96" i="2"/>
  <c r="EH96" i="2"/>
  <c r="EI96" i="2"/>
  <c r="EK96" i="2"/>
  <c r="EL96" i="2"/>
  <c r="EQ96" i="2"/>
  <c r="ER96" i="2"/>
  <c r="ET96" i="2"/>
  <c r="EU96" i="2"/>
  <c r="EZ96" i="2"/>
  <c r="FC96" i="2"/>
  <c r="FD96" i="2"/>
  <c r="FE96" i="2"/>
  <c r="FF96" i="2" s="1"/>
  <c r="FI96" i="2"/>
  <c r="FJ96" i="2"/>
  <c r="FK96" i="2"/>
  <c r="FO96" i="2"/>
  <c r="FP96" i="2"/>
  <c r="J97" i="2"/>
  <c r="N97" i="2"/>
  <c r="R97" i="2" s="1"/>
  <c r="V97" i="2" s="1"/>
  <c r="X97" i="2"/>
  <c r="Y97" i="2"/>
  <c r="AA97" i="2"/>
  <c r="AB97" i="2"/>
  <c r="AD97" i="2"/>
  <c r="AE97" i="2"/>
  <c r="AF97" i="2"/>
  <c r="AH97" i="2" s="1"/>
  <c r="AJ97" i="2"/>
  <c r="AK97" i="2"/>
  <c r="AM97" i="2"/>
  <c r="AN97" i="2"/>
  <c r="AP97" i="2"/>
  <c r="AQ97" i="2"/>
  <c r="AR97" i="2"/>
  <c r="AT97" i="2" s="1"/>
  <c r="AV97" i="2"/>
  <c r="AW97" i="2"/>
  <c r="AY97" i="2"/>
  <c r="AZ97" i="2"/>
  <c r="BB97" i="2"/>
  <c r="BC97" i="2"/>
  <c r="BH97" i="2"/>
  <c r="BI97" i="2"/>
  <c r="BK97" i="2"/>
  <c r="BL97" i="2"/>
  <c r="BN97" i="2"/>
  <c r="BO97" i="2"/>
  <c r="BT97" i="2"/>
  <c r="BU97" i="2"/>
  <c r="BW97" i="2"/>
  <c r="BX97" i="2"/>
  <c r="BZ97" i="2"/>
  <c r="CA97" i="2"/>
  <c r="CB97" i="2"/>
  <c r="CD97" i="2" s="1"/>
  <c r="CF97" i="2"/>
  <c r="CG97" i="2"/>
  <c r="CI97" i="2"/>
  <c r="CJ97" i="2"/>
  <c r="CL97" i="2"/>
  <c r="CM97" i="2"/>
  <c r="CN97" i="2"/>
  <c r="CR97" i="2"/>
  <c r="CS97" i="2"/>
  <c r="CU97" i="2"/>
  <c r="CV97" i="2"/>
  <c r="CX97" i="2"/>
  <c r="CY97" i="2"/>
  <c r="DD97" i="2"/>
  <c r="DE97" i="2"/>
  <c r="DG97" i="2"/>
  <c r="DH97" i="2"/>
  <c r="DJ97" i="2"/>
  <c r="DK97" i="2"/>
  <c r="DP97" i="2"/>
  <c r="DQ97" i="2"/>
  <c r="DS97" i="2"/>
  <c r="DT97" i="2"/>
  <c r="DU97" i="2"/>
  <c r="DV97" i="2"/>
  <c r="DY97" i="2"/>
  <c r="DZ97" i="2"/>
  <c r="EA97" i="2"/>
  <c r="EE97" i="2"/>
  <c r="EF97" i="2"/>
  <c r="EH97" i="2"/>
  <c r="EI97" i="2"/>
  <c r="EK97" i="2"/>
  <c r="EL97" i="2"/>
  <c r="EQ97" i="2"/>
  <c r="ER97" i="2"/>
  <c r="ET97" i="2"/>
  <c r="EU97" i="2"/>
  <c r="EZ97" i="2"/>
  <c r="FA97" i="2"/>
  <c r="FC97" i="2"/>
  <c r="FD97" i="2"/>
  <c r="FE97" i="2"/>
  <c r="FF97" i="2"/>
  <c r="FI97" i="2"/>
  <c r="FJ97" i="2"/>
  <c r="FK97" i="2"/>
  <c r="FO97" i="2"/>
  <c r="FP97" i="2"/>
  <c r="J98" i="2"/>
  <c r="N98" i="2" s="1"/>
  <c r="R98" i="2" s="1"/>
  <c r="V98" i="2" s="1"/>
  <c r="X98" i="2"/>
  <c r="Y98" i="2"/>
  <c r="AA98" i="2"/>
  <c r="AB98" i="2"/>
  <c r="AD98" i="2"/>
  <c r="AE98" i="2"/>
  <c r="AF98" i="2"/>
  <c r="AG98" i="2" s="1"/>
  <c r="AH98" i="2"/>
  <c r="AJ98" i="2"/>
  <c r="AK98" i="2"/>
  <c r="AM98" i="2"/>
  <c r="AN98" i="2"/>
  <c r="AP98" i="2"/>
  <c r="AQ98" i="2"/>
  <c r="AV98" i="2"/>
  <c r="AW98" i="2"/>
  <c r="AY98" i="2"/>
  <c r="AZ98" i="2"/>
  <c r="BB98" i="2"/>
  <c r="BC98" i="2"/>
  <c r="BH98" i="2"/>
  <c r="BI98" i="2"/>
  <c r="BK98" i="2"/>
  <c r="BL98" i="2"/>
  <c r="BN98" i="2"/>
  <c r="BO98" i="2"/>
  <c r="BT98" i="2"/>
  <c r="BU98" i="2"/>
  <c r="BW98" i="2"/>
  <c r="BX98" i="2"/>
  <c r="BZ98" i="2"/>
  <c r="CA98" i="2"/>
  <c r="CB98" i="2"/>
  <c r="CC98" i="2" s="1"/>
  <c r="CD98" i="2"/>
  <c r="CF98" i="2"/>
  <c r="CG98" i="2"/>
  <c r="CI98" i="2"/>
  <c r="CJ98" i="2"/>
  <c r="CL98" i="2"/>
  <c r="CM98" i="2"/>
  <c r="CR98" i="2"/>
  <c r="CS98" i="2"/>
  <c r="CU98" i="2"/>
  <c r="CV98" i="2"/>
  <c r="CX98" i="2"/>
  <c r="CY98" i="2"/>
  <c r="DD98" i="2"/>
  <c r="DE98" i="2"/>
  <c r="DG98" i="2"/>
  <c r="DH98" i="2"/>
  <c r="DJ98" i="2"/>
  <c r="DK98" i="2"/>
  <c r="DP98" i="2"/>
  <c r="DQ98" i="2"/>
  <c r="DS98" i="2"/>
  <c r="DT98" i="2"/>
  <c r="DU98" i="2"/>
  <c r="DV98" i="2"/>
  <c r="DY98" i="2"/>
  <c r="DZ98" i="2"/>
  <c r="EA98" i="2"/>
  <c r="EE98" i="2"/>
  <c r="EF98" i="2"/>
  <c r="EH98" i="2"/>
  <c r="EI98" i="2"/>
  <c r="EK98" i="2"/>
  <c r="EL98" i="2"/>
  <c r="EQ98" i="2"/>
  <c r="ER98" i="2"/>
  <c r="ET98" i="2"/>
  <c r="EU98" i="2"/>
  <c r="EY98" i="2"/>
  <c r="FA98" i="2" s="1"/>
  <c r="EZ98" i="2"/>
  <c r="FC98" i="2"/>
  <c r="FD98" i="2"/>
  <c r="FE98" i="2"/>
  <c r="FG98" i="2"/>
  <c r="FI98" i="2"/>
  <c r="FJ98" i="2"/>
  <c r="FO98" i="2"/>
  <c r="FP98" i="2"/>
  <c r="J99" i="2"/>
  <c r="N99" i="2" s="1"/>
  <c r="R99" i="2"/>
  <c r="V99" i="2" s="1"/>
  <c r="X99" i="2"/>
  <c r="Y99" i="2"/>
  <c r="AA99" i="2"/>
  <c r="AB99" i="2"/>
  <c r="AD99" i="2"/>
  <c r="AE99" i="2"/>
  <c r="AF99" i="2"/>
  <c r="AH99" i="2"/>
  <c r="AJ99" i="2"/>
  <c r="AK99" i="2"/>
  <c r="AM99" i="2"/>
  <c r="AN99" i="2"/>
  <c r="AP99" i="2"/>
  <c r="AQ99" i="2"/>
  <c r="AV99" i="2"/>
  <c r="AW99" i="2"/>
  <c r="AY99" i="2"/>
  <c r="AZ99" i="2"/>
  <c r="BB99" i="2"/>
  <c r="BC99" i="2"/>
  <c r="BH99" i="2"/>
  <c r="BI99" i="2"/>
  <c r="BK99" i="2"/>
  <c r="BL99" i="2"/>
  <c r="BN99" i="2"/>
  <c r="BO99" i="2"/>
  <c r="BT99" i="2"/>
  <c r="BU99" i="2"/>
  <c r="BW99" i="2"/>
  <c r="BX99" i="2"/>
  <c r="BZ99" i="2"/>
  <c r="CA99" i="2"/>
  <c r="CB99" i="2"/>
  <c r="CF99" i="2"/>
  <c r="CG99" i="2"/>
  <c r="CI99" i="2"/>
  <c r="CJ99" i="2"/>
  <c r="CL99" i="2"/>
  <c r="CM99" i="2"/>
  <c r="CR99" i="2"/>
  <c r="CS99" i="2"/>
  <c r="CU99" i="2"/>
  <c r="CV99" i="2"/>
  <c r="CX99" i="2"/>
  <c r="CY99" i="2"/>
  <c r="DD99" i="2"/>
  <c r="DE99" i="2"/>
  <c r="DG99" i="2"/>
  <c r="DH99" i="2"/>
  <c r="DJ99" i="2"/>
  <c r="DK99" i="2"/>
  <c r="DP99" i="2"/>
  <c r="DQ99" i="2"/>
  <c r="DS99" i="2"/>
  <c r="DT99" i="2"/>
  <c r="DU99" i="2"/>
  <c r="DY99" i="2"/>
  <c r="DZ99" i="2"/>
  <c r="EE99" i="2"/>
  <c r="EF99" i="2"/>
  <c r="EH99" i="2"/>
  <c r="EI99" i="2"/>
  <c r="EK99" i="2"/>
  <c r="EL99" i="2"/>
  <c r="EQ99" i="2"/>
  <c r="ER99" i="2"/>
  <c r="ET99" i="2"/>
  <c r="EU99" i="2"/>
  <c r="FC99" i="2"/>
  <c r="FD99" i="2"/>
  <c r="FE99" i="2"/>
  <c r="FI99" i="2"/>
  <c r="FJ99" i="2"/>
  <c r="FO99" i="2"/>
  <c r="FP99" i="2"/>
  <c r="ET100" i="2"/>
  <c r="EU100" i="2"/>
  <c r="EV100" i="2"/>
  <c r="EW100" i="2" s="1"/>
  <c r="EZ100" i="2"/>
  <c r="FA100" i="2"/>
  <c r="FC100" i="2"/>
  <c r="FD100" i="2"/>
  <c r="FE100" i="2"/>
  <c r="FF100" i="2"/>
  <c r="FG100" i="2"/>
  <c r="FI100" i="2"/>
  <c r="FJ100" i="2"/>
  <c r="FK100" i="2"/>
  <c r="FM100" i="2" s="1"/>
  <c r="FO100" i="2"/>
  <c r="FP100" i="2"/>
  <c r="J101" i="2"/>
  <c r="N101" i="2" s="1"/>
  <c r="R101" i="2" s="1"/>
  <c r="V101" i="2" s="1"/>
  <c r="X101" i="2"/>
  <c r="Y101" i="2"/>
  <c r="AA101" i="2"/>
  <c r="AB101" i="2"/>
  <c r="AD101" i="2"/>
  <c r="AE101" i="2"/>
  <c r="AF101" i="2"/>
  <c r="AH101" i="2" s="1"/>
  <c r="AJ101" i="2"/>
  <c r="AK101" i="2"/>
  <c r="AM101" i="2"/>
  <c r="AN101" i="2"/>
  <c r="AP101" i="2"/>
  <c r="AQ101" i="2"/>
  <c r="AR101" i="2"/>
  <c r="AT101" i="2" s="1"/>
  <c r="AV101" i="2"/>
  <c r="AW101" i="2"/>
  <c r="AY101" i="2"/>
  <c r="AZ101" i="2"/>
  <c r="BB101" i="2"/>
  <c r="BC101" i="2"/>
  <c r="BH101" i="2"/>
  <c r="BI101" i="2"/>
  <c r="BK101" i="2"/>
  <c r="BL101" i="2"/>
  <c r="BN101" i="2"/>
  <c r="BO101" i="2"/>
  <c r="BT101" i="2"/>
  <c r="BU101" i="2"/>
  <c r="BW101" i="2"/>
  <c r="BX101" i="2"/>
  <c r="BZ101" i="2"/>
  <c r="CA101" i="2"/>
  <c r="CB101" i="2"/>
  <c r="CC101" i="2" s="1"/>
  <c r="CD101" i="2"/>
  <c r="CF101" i="2"/>
  <c r="CG101" i="2"/>
  <c r="CI101" i="2"/>
  <c r="CJ101" i="2"/>
  <c r="CL101" i="2"/>
  <c r="CM101" i="2"/>
  <c r="CR101" i="2"/>
  <c r="CS101" i="2"/>
  <c r="CU101" i="2"/>
  <c r="CV101" i="2"/>
  <c r="CX101" i="2"/>
  <c r="CY101" i="2"/>
  <c r="DD101" i="2"/>
  <c r="DE101" i="2"/>
  <c r="DG101" i="2"/>
  <c r="DH101" i="2"/>
  <c r="DJ101" i="2"/>
  <c r="DK101" i="2"/>
  <c r="DP101" i="2"/>
  <c r="DQ101" i="2"/>
  <c r="DS101" i="2"/>
  <c r="DT101" i="2"/>
  <c r="DU101" i="2"/>
  <c r="DV101" i="2"/>
  <c r="DY101" i="2"/>
  <c r="DZ101" i="2"/>
  <c r="EA101" i="2"/>
  <c r="EE101" i="2"/>
  <c r="EF101" i="2"/>
  <c r="EH101" i="2"/>
  <c r="EI101" i="2"/>
  <c r="EK101" i="2"/>
  <c r="EL101" i="2"/>
  <c r="EQ101" i="2"/>
  <c r="ER101" i="2"/>
  <c r="ET101" i="2"/>
  <c r="EU101" i="2"/>
  <c r="EZ101" i="2"/>
  <c r="FA101" i="2"/>
  <c r="FC101" i="2"/>
  <c r="FD101" i="2"/>
  <c r="FE101" i="2"/>
  <c r="FF101" i="2" s="1"/>
  <c r="FI101" i="2"/>
  <c r="FJ101" i="2"/>
  <c r="FO101" i="2"/>
  <c r="FP101" i="2"/>
  <c r="J102" i="2"/>
  <c r="N102" i="2"/>
  <c r="R102" i="2" s="1"/>
  <c r="V102" i="2" s="1"/>
  <c r="X102" i="2"/>
  <c r="Y102" i="2"/>
  <c r="AA102" i="2"/>
  <c r="AB102" i="2"/>
  <c r="AD102" i="2"/>
  <c r="AE102" i="2"/>
  <c r="AF102" i="2"/>
  <c r="AH102" i="2" s="1"/>
  <c r="AJ102" i="2"/>
  <c r="AK102" i="2"/>
  <c r="AM102" i="2"/>
  <c r="AN102" i="2"/>
  <c r="AP102" i="2"/>
  <c r="AQ102" i="2"/>
  <c r="AR102" i="2"/>
  <c r="AT102" i="2" s="1"/>
  <c r="AV102" i="2"/>
  <c r="AW102" i="2"/>
  <c r="AY102" i="2"/>
  <c r="AZ102" i="2"/>
  <c r="BB102" i="2"/>
  <c r="BC102" i="2"/>
  <c r="BH102" i="2"/>
  <c r="BI102" i="2"/>
  <c r="BK102" i="2"/>
  <c r="BL102" i="2"/>
  <c r="BN102" i="2"/>
  <c r="BO102" i="2"/>
  <c r="BT102" i="2"/>
  <c r="BU102" i="2"/>
  <c r="BW102" i="2"/>
  <c r="BX102" i="2"/>
  <c r="BZ102" i="2"/>
  <c r="CA102" i="2"/>
  <c r="CB102" i="2"/>
  <c r="CD102" i="2" s="1"/>
  <c r="CF102" i="2"/>
  <c r="CG102" i="2"/>
  <c r="CI102" i="2"/>
  <c r="CJ102" i="2"/>
  <c r="CL102" i="2"/>
  <c r="CM102" i="2"/>
  <c r="CN102" i="2"/>
  <c r="CP102" i="2" s="1"/>
  <c r="CR102" i="2"/>
  <c r="CS102" i="2"/>
  <c r="CU102" i="2"/>
  <c r="CV102" i="2"/>
  <c r="CX102" i="2"/>
  <c r="CY102" i="2"/>
  <c r="DD102" i="2"/>
  <c r="DE102" i="2"/>
  <c r="DG102" i="2"/>
  <c r="DH102" i="2"/>
  <c r="DJ102" i="2"/>
  <c r="DK102" i="2"/>
  <c r="DP102" i="2"/>
  <c r="DQ102" i="2"/>
  <c r="DS102" i="2"/>
  <c r="DT102" i="2"/>
  <c r="DU102" i="2"/>
  <c r="DV102" i="2" s="1"/>
  <c r="DW102" i="2"/>
  <c r="DY102" i="2"/>
  <c r="DZ102" i="2"/>
  <c r="EE102" i="2"/>
  <c r="EF102" i="2"/>
  <c r="EH102" i="2"/>
  <c r="EI102" i="2"/>
  <c r="EK102" i="2"/>
  <c r="EL102" i="2"/>
  <c r="EQ102" i="2"/>
  <c r="ER102" i="2"/>
  <c r="ET102" i="2"/>
  <c r="EU102" i="2"/>
  <c r="FA102" i="2"/>
  <c r="FC102" i="2"/>
  <c r="FD102" i="2"/>
  <c r="FE102" i="2"/>
  <c r="FI102" i="2"/>
  <c r="FJ102" i="2"/>
  <c r="FK102" i="2"/>
  <c r="FO102" i="2"/>
  <c r="FP102" i="2"/>
  <c r="J103" i="2"/>
  <c r="AH103" i="2" s="1"/>
  <c r="X103" i="2"/>
  <c r="Y103" i="2"/>
  <c r="AA103" i="2"/>
  <c r="AB103" i="2"/>
  <c r="AD103" i="2"/>
  <c r="AE103" i="2"/>
  <c r="AF103" i="2"/>
  <c r="AG103" i="2"/>
  <c r="AJ103" i="2"/>
  <c r="AK103" i="2"/>
  <c r="AM103" i="2"/>
  <c r="AN103" i="2"/>
  <c r="AP103" i="2"/>
  <c r="AQ103" i="2"/>
  <c r="AR103" i="2"/>
  <c r="AV103" i="2"/>
  <c r="AW103" i="2"/>
  <c r="AY103" i="2"/>
  <c r="AZ103" i="2"/>
  <c r="BB103" i="2"/>
  <c r="BC103" i="2"/>
  <c r="BH103" i="2"/>
  <c r="BI103" i="2"/>
  <c r="BK103" i="2"/>
  <c r="BL103" i="2"/>
  <c r="BN103" i="2"/>
  <c r="BO103" i="2"/>
  <c r="BT103" i="2"/>
  <c r="BU103" i="2"/>
  <c r="BW103" i="2"/>
  <c r="BX103" i="2"/>
  <c r="BZ103" i="2"/>
  <c r="CA103" i="2"/>
  <c r="CB103" i="2"/>
  <c r="CC103" i="2" s="1"/>
  <c r="CF103" i="2"/>
  <c r="CG103" i="2"/>
  <c r="CI103" i="2"/>
  <c r="CJ103" i="2"/>
  <c r="CL103" i="2"/>
  <c r="CM103" i="2"/>
  <c r="CR103" i="2"/>
  <c r="CS103" i="2"/>
  <c r="CU103" i="2"/>
  <c r="CV103" i="2"/>
  <c r="CX103" i="2"/>
  <c r="CY103" i="2"/>
  <c r="DD103" i="2"/>
  <c r="DE103" i="2"/>
  <c r="DG103" i="2"/>
  <c r="DH103" i="2"/>
  <c r="DJ103" i="2"/>
  <c r="DK103" i="2"/>
  <c r="DP103" i="2"/>
  <c r="DQ103" i="2"/>
  <c r="DS103" i="2"/>
  <c r="DT103" i="2"/>
  <c r="DU103" i="2"/>
  <c r="DV103" i="2"/>
  <c r="DY103" i="2"/>
  <c r="DZ103" i="2"/>
  <c r="EA103" i="2"/>
  <c r="EE103" i="2"/>
  <c r="EF103" i="2"/>
  <c r="EH103" i="2"/>
  <c r="EI103" i="2"/>
  <c r="EK103" i="2"/>
  <c r="EL103" i="2"/>
  <c r="EQ103" i="2"/>
  <c r="ER103" i="2"/>
  <c r="ET103" i="2"/>
  <c r="EU103" i="2"/>
  <c r="EZ103" i="2"/>
  <c r="FA103" i="2"/>
  <c r="FC103" i="2"/>
  <c r="FD103" i="2"/>
  <c r="FE103" i="2"/>
  <c r="FF103" i="2"/>
  <c r="FI103" i="2"/>
  <c r="FJ103" i="2"/>
  <c r="FK103" i="2"/>
  <c r="FO103" i="2"/>
  <c r="FP103" i="2"/>
  <c r="AD104" i="2"/>
  <c r="AE104" i="2"/>
  <c r="AF104" i="2"/>
  <c r="AH104" i="2" s="1"/>
  <c r="AJ104" i="2"/>
  <c r="AK104" i="2"/>
  <c r="AM104" i="2"/>
  <c r="AN104" i="2"/>
  <c r="AO104" i="2"/>
  <c r="AV104" i="2"/>
  <c r="AW104" i="2"/>
  <c r="AY104" i="2"/>
  <c r="AZ104" i="2"/>
  <c r="BB104" i="2"/>
  <c r="BC104" i="2"/>
  <c r="BH104" i="2"/>
  <c r="BI104" i="2"/>
  <c r="BK104" i="2"/>
  <c r="BL104" i="2"/>
  <c r="BN104" i="2"/>
  <c r="BO104" i="2"/>
  <c r="BT104" i="2"/>
  <c r="BU104" i="2"/>
  <c r="BW104" i="2"/>
  <c r="BX104" i="2"/>
  <c r="BZ104" i="2"/>
  <c r="CA104" i="2"/>
  <c r="CB104" i="2"/>
  <c r="CF104" i="2"/>
  <c r="CG104" i="2"/>
  <c r="CI104" i="2"/>
  <c r="CJ104" i="2"/>
  <c r="CR104" i="2"/>
  <c r="CS104" i="2"/>
  <c r="CU104" i="2"/>
  <c r="CV104" i="2"/>
  <c r="CX104" i="2"/>
  <c r="CY104" i="2"/>
  <c r="DD104" i="2"/>
  <c r="DE104" i="2"/>
  <c r="DG104" i="2"/>
  <c r="DH104" i="2"/>
  <c r="DJ104" i="2"/>
  <c r="DK104" i="2"/>
  <c r="DP104" i="2"/>
  <c r="DQ104" i="2"/>
  <c r="DS104" i="2"/>
  <c r="DT104" i="2"/>
  <c r="DU104" i="2"/>
  <c r="DW104" i="2" s="1"/>
  <c r="DY104" i="2"/>
  <c r="DZ104" i="2"/>
  <c r="EE104" i="2"/>
  <c r="EF104" i="2"/>
  <c r="EH104" i="2"/>
  <c r="EI104" i="2"/>
  <c r="EK104" i="2"/>
  <c r="EL104" i="2"/>
  <c r="EQ104" i="2"/>
  <c r="ER104" i="2"/>
  <c r="ET104" i="2"/>
  <c r="EU104" i="2"/>
  <c r="FC104" i="2"/>
  <c r="FD104" i="2"/>
  <c r="FE104" i="2"/>
  <c r="FI104" i="2"/>
  <c r="FJ104" i="2"/>
  <c r="FO104" i="2"/>
  <c r="FP104" i="2"/>
  <c r="J105" i="2"/>
  <c r="N105" i="2" s="1"/>
  <c r="R105" i="2"/>
  <c r="V105" i="2" s="1"/>
  <c r="X105" i="2"/>
  <c r="Y105" i="2"/>
  <c r="AA105" i="2"/>
  <c r="AB105" i="2"/>
  <c r="AD105" i="2"/>
  <c r="AE105" i="2"/>
  <c r="AF105" i="2"/>
  <c r="AH105" i="2"/>
  <c r="AJ105" i="2"/>
  <c r="AK105" i="2"/>
  <c r="AM105" i="2"/>
  <c r="AN105" i="2"/>
  <c r="AP105" i="2"/>
  <c r="AQ105" i="2"/>
  <c r="AV105" i="2"/>
  <c r="AW105" i="2"/>
  <c r="AY105" i="2"/>
  <c r="AZ105" i="2"/>
  <c r="BB105" i="2"/>
  <c r="BC105" i="2"/>
  <c r="BH105" i="2"/>
  <c r="BI105" i="2"/>
  <c r="BK105" i="2"/>
  <c r="BL105" i="2"/>
  <c r="BN105" i="2"/>
  <c r="BO105" i="2"/>
  <c r="BT105" i="2"/>
  <c r="BU105" i="2"/>
  <c r="BW105" i="2"/>
  <c r="BX105" i="2"/>
  <c r="BZ105" i="2"/>
  <c r="CA105" i="2"/>
  <c r="CB105" i="2"/>
  <c r="CD105" i="2"/>
  <c r="CF105" i="2"/>
  <c r="CG105" i="2"/>
  <c r="CI105" i="2"/>
  <c r="CJ105" i="2"/>
  <c r="CL105" i="2"/>
  <c r="CM105" i="2"/>
  <c r="CR105" i="2"/>
  <c r="CS105" i="2"/>
  <c r="CU105" i="2"/>
  <c r="CV105" i="2"/>
  <c r="CX105" i="2"/>
  <c r="CY105" i="2"/>
  <c r="DD105" i="2"/>
  <c r="DE105" i="2"/>
  <c r="DG105" i="2"/>
  <c r="DH105" i="2"/>
  <c r="DJ105" i="2"/>
  <c r="DK105" i="2"/>
  <c r="DP105" i="2"/>
  <c r="DQ105" i="2"/>
  <c r="DS105" i="2"/>
  <c r="DT105" i="2"/>
  <c r="DU105" i="2"/>
  <c r="DW105" i="2"/>
  <c r="DY105" i="2"/>
  <c r="DZ105" i="2"/>
  <c r="EE105" i="2"/>
  <c r="EF105" i="2"/>
  <c r="EH105" i="2"/>
  <c r="EI105" i="2"/>
  <c r="EK105" i="2"/>
  <c r="EL105" i="2"/>
  <c r="EQ105" i="2"/>
  <c r="ER105" i="2"/>
  <c r="ET105" i="2"/>
  <c r="EU105" i="2"/>
  <c r="FC105" i="2"/>
  <c r="FD105" i="2"/>
  <c r="FE105" i="2"/>
  <c r="FI105" i="2"/>
  <c r="FJ105" i="2"/>
  <c r="FO105" i="2"/>
  <c r="FP105" i="2"/>
  <c r="ET106" i="2"/>
  <c r="EU106" i="2"/>
  <c r="EV106" i="2"/>
  <c r="EW106" i="2" s="1"/>
  <c r="EZ106" i="2"/>
  <c r="FA106" i="2"/>
  <c r="FC106" i="2"/>
  <c r="FD106" i="2"/>
  <c r="FE106" i="2"/>
  <c r="FG106" i="2" s="1"/>
  <c r="FI106" i="2"/>
  <c r="FJ106" i="2"/>
  <c r="FO106" i="2"/>
  <c r="FP106" i="2"/>
  <c r="J107" i="2"/>
  <c r="N107" i="2" s="1"/>
  <c r="R107" i="2" s="1"/>
  <c r="X107" i="2"/>
  <c r="Y107" i="2"/>
  <c r="AA107" i="2"/>
  <c r="AB107" i="2"/>
  <c r="AD107" i="2"/>
  <c r="AE107" i="2"/>
  <c r="AF107" i="2"/>
  <c r="AH107" i="2" s="1"/>
  <c r="AJ107" i="2"/>
  <c r="AK107" i="2"/>
  <c r="AM107" i="2"/>
  <c r="AN107" i="2"/>
  <c r="AP107" i="2"/>
  <c r="AQ107" i="2"/>
  <c r="AV107" i="2"/>
  <c r="AW107" i="2"/>
  <c r="AY107" i="2"/>
  <c r="AZ107" i="2"/>
  <c r="BB107" i="2"/>
  <c r="BC107" i="2"/>
  <c r="BH107" i="2"/>
  <c r="BI107" i="2"/>
  <c r="BK107" i="2"/>
  <c r="BL107" i="2"/>
  <c r="BN107" i="2"/>
  <c r="BO107" i="2"/>
  <c r="BT107" i="2"/>
  <c r="BU107" i="2"/>
  <c r="BW107" i="2"/>
  <c r="BX107" i="2"/>
  <c r="BZ107" i="2"/>
  <c r="CA107" i="2"/>
  <c r="CB107" i="2"/>
  <c r="CF107" i="2"/>
  <c r="CG107" i="2"/>
  <c r="CI107" i="2"/>
  <c r="CJ107" i="2"/>
  <c r="CL107" i="2"/>
  <c r="CM107" i="2"/>
  <c r="CR107" i="2"/>
  <c r="CS107" i="2"/>
  <c r="CU107" i="2"/>
  <c r="CV107" i="2"/>
  <c r="CX107" i="2"/>
  <c r="CY107" i="2"/>
  <c r="DD107" i="2"/>
  <c r="DE107" i="2"/>
  <c r="DG107" i="2"/>
  <c r="DH107" i="2"/>
  <c r="DJ107" i="2"/>
  <c r="DK107" i="2"/>
  <c r="DP107" i="2"/>
  <c r="DQ107" i="2"/>
  <c r="DS107" i="2"/>
  <c r="DT107" i="2"/>
  <c r="DU107" i="2"/>
  <c r="DW107" i="2"/>
  <c r="DY107" i="2"/>
  <c r="DZ107" i="2"/>
  <c r="EE107" i="2"/>
  <c r="EF107" i="2"/>
  <c r="EH107" i="2"/>
  <c r="EI107" i="2"/>
  <c r="EK107" i="2"/>
  <c r="EL107" i="2"/>
  <c r="EQ107" i="2"/>
  <c r="ER107" i="2"/>
  <c r="ET107" i="2"/>
  <c r="EU107" i="2"/>
  <c r="EZ107" i="2"/>
  <c r="FC107" i="2"/>
  <c r="FD107" i="2"/>
  <c r="FE107" i="2"/>
  <c r="FI107" i="2"/>
  <c r="FJ107" i="2"/>
  <c r="FO107" i="2"/>
  <c r="FP107" i="2"/>
  <c r="J108" i="2"/>
  <c r="N108" i="2" s="1"/>
  <c r="R108" i="2"/>
  <c r="V108" i="2" s="1"/>
  <c r="X108" i="2"/>
  <c r="Y108" i="2"/>
  <c r="AA108" i="2"/>
  <c r="AB108" i="2"/>
  <c r="AD108" i="2"/>
  <c r="AE108" i="2"/>
  <c r="AF108" i="2"/>
  <c r="AH108" i="2"/>
  <c r="AJ108" i="2"/>
  <c r="AK108" i="2"/>
  <c r="AM108" i="2"/>
  <c r="AN108" i="2"/>
  <c r="AP108" i="2"/>
  <c r="AQ108" i="2"/>
  <c r="AV108" i="2"/>
  <c r="AW108" i="2"/>
  <c r="AY108" i="2"/>
  <c r="AZ108" i="2"/>
  <c r="BB108" i="2"/>
  <c r="BC108" i="2"/>
  <c r="BH108" i="2"/>
  <c r="BI108" i="2"/>
  <c r="BK108" i="2"/>
  <c r="BL108" i="2"/>
  <c r="BN108" i="2"/>
  <c r="BO108" i="2"/>
  <c r="BT108" i="2"/>
  <c r="BU108" i="2"/>
  <c r="BW108" i="2"/>
  <c r="BX108" i="2"/>
  <c r="BZ108" i="2"/>
  <c r="CA108" i="2"/>
  <c r="CB108" i="2"/>
  <c r="CF108" i="2"/>
  <c r="CG108" i="2"/>
  <c r="CI108" i="2"/>
  <c r="CJ108" i="2"/>
  <c r="CL108" i="2"/>
  <c r="CM108" i="2"/>
  <c r="CR108" i="2"/>
  <c r="CS108" i="2"/>
  <c r="CU108" i="2"/>
  <c r="CV108" i="2"/>
  <c r="CX108" i="2"/>
  <c r="CY108" i="2"/>
  <c r="DD108" i="2"/>
  <c r="DE108" i="2"/>
  <c r="DG108" i="2"/>
  <c r="DH108" i="2"/>
  <c r="DJ108" i="2"/>
  <c r="DK108" i="2"/>
  <c r="DP108" i="2"/>
  <c r="DQ108" i="2"/>
  <c r="DS108" i="2"/>
  <c r="DT108" i="2"/>
  <c r="DU108" i="2"/>
  <c r="DW108" i="2" s="1"/>
  <c r="DY108" i="2"/>
  <c r="DZ108" i="2"/>
  <c r="EE108" i="2"/>
  <c r="EF108" i="2"/>
  <c r="EH108" i="2"/>
  <c r="EI108" i="2"/>
  <c r="EK108" i="2"/>
  <c r="EL108" i="2"/>
  <c r="EQ108" i="2"/>
  <c r="ER108" i="2"/>
  <c r="ET108" i="2"/>
  <c r="EU108" i="2"/>
  <c r="EZ108" i="2"/>
  <c r="FC108" i="2"/>
  <c r="FD108" i="2"/>
  <c r="FE108" i="2"/>
  <c r="FI108" i="2"/>
  <c r="FJ108" i="2"/>
  <c r="FO108" i="2"/>
  <c r="FP108" i="2"/>
  <c r="J109" i="2"/>
  <c r="N109" i="2" s="1"/>
  <c r="R109" i="2" s="1"/>
  <c r="V109" i="2" s="1"/>
  <c r="X109" i="2"/>
  <c r="Y109" i="2"/>
  <c r="AA109" i="2"/>
  <c r="AB109" i="2"/>
  <c r="AD109" i="2"/>
  <c r="AE109" i="2"/>
  <c r="AF109" i="2"/>
  <c r="AH109" i="2" s="1"/>
  <c r="AJ109" i="2"/>
  <c r="AK109" i="2"/>
  <c r="AM109" i="2"/>
  <c r="AN109" i="2"/>
  <c r="AP109" i="2"/>
  <c r="AQ109" i="2"/>
  <c r="AV109" i="2"/>
  <c r="AW109" i="2"/>
  <c r="AY109" i="2"/>
  <c r="AZ109" i="2"/>
  <c r="BB109" i="2"/>
  <c r="BC109" i="2"/>
  <c r="BH109" i="2"/>
  <c r="BI109" i="2"/>
  <c r="BK109" i="2"/>
  <c r="BL109" i="2"/>
  <c r="BN109" i="2"/>
  <c r="BO109" i="2"/>
  <c r="BT109" i="2"/>
  <c r="BU109" i="2"/>
  <c r="BW109" i="2"/>
  <c r="BX109" i="2"/>
  <c r="BZ109" i="2"/>
  <c r="CA109" i="2"/>
  <c r="CB109" i="2"/>
  <c r="CF109" i="2"/>
  <c r="CG109" i="2"/>
  <c r="CI109" i="2"/>
  <c r="CJ109" i="2"/>
  <c r="CL109" i="2"/>
  <c r="CM109" i="2"/>
  <c r="CR109" i="2"/>
  <c r="CS109" i="2"/>
  <c r="CU109" i="2"/>
  <c r="CV109" i="2"/>
  <c r="CX109" i="2"/>
  <c r="CY109" i="2"/>
  <c r="DD109" i="2"/>
  <c r="DE109" i="2"/>
  <c r="DG109" i="2"/>
  <c r="DH109" i="2"/>
  <c r="DJ109" i="2"/>
  <c r="DK109" i="2"/>
  <c r="DP109" i="2"/>
  <c r="DQ109" i="2"/>
  <c r="DS109" i="2"/>
  <c r="DT109" i="2"/>
  <c r="DU109" i="2"/>
  <c r="EZ109" i="2" s="1"/>
  <c r="DW109" i="2"/>
  <c r="DY109" i="2"/>
  <c r="DZ109" i="2"/>
  <c r="EE109" i="2"/>
  <c r="EF109" i="2"/>
  <c r="EH109" i="2"/>
  <c r="EI109" i="2"/>
  <c r="EK109" i="2"/>
  <c r="EL109" i="2"/>
  <c r="EQ109" i="2"/>
  <c r="ER109" i="2"/>
  <c r="ET109" i="2"/>
  <c r="EU109" i="2"/>
  <c r="FC109" i="2"/>
  <c r="FD109" i="2"/>
  <c r="FE109" i="2"/>
  <c r="FI109" i="2"/>
  <c r="FJ109" i="2"/>
  <c r="FO109" i="2"/>
  <c r="FP109" i="2"/>
  <c r="J110" i="2"/>
  <c r="N110" i="2" s="1"/>
  <c r="R110" i="2"/>
  <c r="V110" i="2" s="1"/>
  <c r="X110" i="2"/>
  <c r="Y110" i="2"/>
  <c r="AA110" i="2"/>
  <c r="AB110" i="2"/>
  <c r="AD110" i="2"/>
  <c r="AE110" i="2"/>
  <c r="AF110" i="2"/>
  <c r="AH110" i="2"/>
  <c r="AJ110" i="2"/>
  <c r="AK110" i="2"/>
  <c r="AM110" i="2"/>
  <c r="AN110" i="2"/>
  <c r="AP110" i="2"/>
  <c r="AQ110" i="2"/>
  <c r="AV110" i="2"/>
  <c r="AW110" i="2"/>
  <c r="AY110" i="2"/>
  <c r="AZ110" i="2"/>
  <c r="BB110" i="2"/>
  <c r="BC110" i="2"/>
  <c r="BH110" i="2"/>
  <c r="BI110" i="2"/>
  <c r="BK110" i="2"/>
  <c r="BL110" i="2"/>
  <c r="BN110" i="2"/>
  <c r="BO110" i="2"/>
  <c r="BT110" i="2"/>
  <c r="BU110" i="2"/>
  <c r="BW110" i="2"/>
  <c r="BX110" i="2"/>
  <c r="BZ110" i="2"/>
  <c r="CA110" i="2"/>
  <c r="CB110" i="2"/>
  <c r="CF110" i="2"/>
  <c r="CG110" i="2"/>
  <c r="CI110" i="2"/>
  <c r="CJ110" i="2"/>
  <c r="CL110" i="2"/>
  <c r="CM110" i="2"/>
  <c r="CR110" i="2"/>
  <c r="CS110" i="2"/>
  <c r="CU110" i="2"/>
  <c r="CV110" i="2"/>
  <c r="CX110" i="2"/>
  <c r="CY110" i="2"/>
  <c r="DD110" i="2"/>
  <c r="DE110" i="2"/>
  <c r="DG110" i="2"/>
  <c r="DH110" i="2"/>
  <c r="DJ110" i="2"/>
  <c r="DK110" i="2"/>
  <c r="DP110" i="2"/>
  <c r="DQ110" i="2"/>
  <c r="DS110" i="2"/>
  <c r="DT110" i="2"/>
  <c r="DU110" i="2"/>
  <c r="DW110" i="2" s="1"/>
  <c r="DY110" i="2"/>
  <c r="DZ110" i="2"/>
  <c r="EE110" i="2"/>
  <c r="EF110" i="2"/>
  <c r="EH110" i="2"/>
  <c r="EI110" i="2"/>
  <c r="EK110" i="2"/>
  <c r="EL110" i="2"/>
  <c r="EQ110" i="2"/>
  <c r="ER110" i="2"/>
  <c r="ET110" i="2"/>
  <c r="EU110" i="2"/>
  <c r="FC110" i="2"/>
  <c r="FD110" i="2"/>
  <c r="FE110" i="2"/>
  <c r="FI110" i="2"/>
  <c r="FJ110" i="2"/>
  <c r="FO110" i="2"/>
  <c r="FP110" i="2"/>
  <c r="J111" i="2"/>
  <c r="N111" i="2" s="1"/>
  <c r="R111" i="2" s="1"/>
  <c r="V111" i="2" s="1"/>
  <c r="X111" i="2"/>
  <c r="Y111" i="2"/>
  <c r="AA111" i="2"/>
  <c r="AB111" i="2"/>
  <c r="AD111" i="2"/>
  <c r="AE111" i="2"/>
  <c r="AF111" i="2"/>
  <c r="AH111" i="2" s="1"/>
  <c r="AJ111" i="2"/>
  <c r="AK111" i="2"/>
  <c r="AM111" i="2"/>
  <c r="AN111" i="2"/>
  <c r="AP111" i="2"/>
  <c r="AQ111" i="2"/>
  <c r="AV111" i="2"/>
  <c r="AW111" i="2"/>
  <c r="AY111" i="2"/>
  <c r="AZ111" i="2"/>
  <c r="BB111" i="2"/>
  <c r="BC111" i="2"/>
  <c r="BH111" i="2"/>
  <c r="BI111" i="2"/>
  <c r="BK111" i="2"/>
  <c r="BL111" i="2"/>
  <c r="BN111" i="2"/>
  <c r="BO111" i="2"/>
  <c r="BT111" i="2"/>
  <c r="BU111" i="2"/>
  <c r="BW111" i="2"/>
  <c r="BX111" i="2"/>
  <c r="BZ111" i="2"/>
  <c r="CA111" i="2"/>
  <c r="CB111" i="2"/>
  <c r="CF111" i="2"/>
  <c r="CG111" i="2"/>
  <c r="CI111" i="2"/>
  <c r="CJ111" i="2"/>
  <c r="CL111" i="2"/>
  <c r="CM111" i="2"/>
  <c r="CR111" i="2"/>
  <c r="CS111" i="2"/>
  <c r="CU111" i="2"/>
  <c r="CV111" i="2"/>
  <c r="CX111" i="2"/>
  <c r="CY111" i="2"/>
  <c r="DD111" i="2"/>
  <c r="DE111" i="2"/>
  <c r="DG111" i="2"/>
  <c r="DH111" i="2"/>
  <c r="DJ111" i="2"/>
  <c r="DK111" i="2"/>
  <c r="DP111" i="2"/>
  <c r="DQ111" i="2"/>
  <c r="DS111" i="2"/>
  <c r="DT111" i="2"/>
  <c r="DU111" i="2"/>
  <c r="DW111" i="2"/>
  <c r="DY111" i="2"/>
  <c r="DZ111" i="2"/>
  <c r="EE111" i="2"/>
  <c r="EF111" i="2"/>
  <c r="EH111" i="2"/>
  <c r="EI111" i="2"/>
  <c r="EK111" i="2"/>
  <c r="EL111" i="2"/>
  <c r="EQ111" i="2"/>
  <c r="ER111" i="2"/>
  <c r="ET111" i="2"/>
  <c r="EU111" i="2"/>
  <c r="EZ111" i="2"/>
  <c r="FA111" i="2"/>
  <c r="FC111" i="2"/>
  <c r="FD111" i="2"/>
  <c r="FE111" i="2"/>
  <c r="FI111" i="2"/>
  <c r="FJ111" i="2"/>
  <c r="FK111" i="2"/>
  <c r="FQ111" i="2" s="1"/>
  <c r="FO111" i="2"/>
  <c r="FP111" i="2"/>
  <c r="J112" i="2"/>
  <c r="N112" i="2" s="1"/>
  <c r="R112" i="2"/>
  <c r="V112" i="2" s="1"/>
  <c r="X112" i="2"/>
  <c r="Y112" i="2"/>
  <c r="AA112" i="2"/>
  <c r="AB112" i="2"/>
  <c r="AD112" i="2"/>
  <c r="AE112" i="2"/>
  <c r="AF112" i="2"/>
  <c r="AG112" i="2" s="1"/>
  <c r="AJ112" i="2"/>
  <c r="AK112" i="2"/>
  <c r="AM112" i="2"/>
  <c r="AN112" i="2"/>
  <c r="AP112" i="2"/>
  <c r="AQ112" i="2"/>
  <c r="AV112" i="2"/>
  <c r="AW112" i="2"/>
  <c r="AY112" i="2"/>
  <c r="AZ112" i="2"/>
  <c r="BB112" i="2"/>
  <c r="BC112" i="2"/>
  <c r="BH112" i="2"/>
  <c r="BI112" i="2"/>
  <c r="BK112" i="2"/>
  <c r="BL112" i="2"/>
  <c r="BN112" i="2"/>
  <c r="BO112" i="2"/>
  <c r="BT112" i="2"/>
  <c r="BU112" i="2"/>
  <c r="BW112" i="2"/>
  <c r="BX112" i="2"/>
  <c r="BZ112" i="2"/>
  <c r="CA112" i="2"/>
  <c r="CB112" i="2"/>
  <c r="CN112" i="2" s="1"/>
  <c r="CZ112" i="2" s="1"/>
  <c r="CF112" i="2"/>
  <c r="CG112" i="2"/>
  <c r="CI112" i="2"/>
  <c r="CJ112" i="2"/>
  <c r="CL112" i="2"/>
  <c r="CM112" i="2"/>
  <c r="CR112" i="2"/>
  <c r="CS112" i="2"/>
  <c r="CU112" i="2"/>
  <c r="CV112" i="2"/>
  <c r="CX112" i="2"/>
  <c r="CY112" i="2"/>
  <c r="DD112" i="2"/>
  <c r="DE112" i="2"/>
  <c r="DG112" i="2"/>
  <c r="DH112" i="2"/>
  <c r="DJ112" i="2"/>
  <c r="DK112" i="2"/>
  <c r="DP112" i="2"/>
  <c r="DQ112" i="2"/>
  <c r="DS112" i="2"/>
  <c r="DT112" i="2"/>
  <c r="DU112" i="2"/>
  <c r="DY112" i="2"/>
  <c r="DZ112" i="2"/>
  <c r="EE112" i="2"/>
  <c r="EF112" i="2"/>
  <c r="EH112" i="2"/>
  <c r="EI112" i="2"/>
  <c r="EK112" i="2"/>
  <c r="EL112" i="2"/>
  <c r="EQ112" i="2"/>
  <c r="ER112" i="2"/>
  <c r="ET112" i="2"/>
  <c r="EU112" i="2"/>
  <c r="FC112" i="2"/>
  <c r="FD112" i="2"/>
  <c r="FE112" i="2"/>
  <c r="FI112" i="2"/>
  <c r="FJ112" i="2"/>
  <c r="FO112" i="2"/>
  <c r="FP112" i="2"/>
  <c r="J113" i="2"/>
  <c r="N113" i="2"/>
  <c r="R113" i="2" s="1"/>
  <c r="V113" i="2" s="1"/>
  <c r="X113" i="2"/>
  <c r="Y113" i="2"/>
  <c r="AA113" i="2"/>
  <c r="AB113" i="2"/>
  <c r="AD113" i="2"/>
  <c r="AE113" i="2"/>
  <c r="AF113" i="2"/>
  <c r="AJ113" i="2"/>
  <c r="AK113" i="2"/>
  <c r="AM113" i="2"/>
  <c r="AN113" i="2"/>
  <c r="AP113" i="2"/>
  <c r="AQ113" i="2"/>
  <c r="AV113" i="2"/>
  <c r="AW113" i="2"/>
  <c r="AY113" i="2"/>
  <c r="AZ113" i="2"/>
  <c r="BB113" i="2"/>
  <c r="BC113" i="2"/>
  <c r="BH113" i="2"/>
  <c r="BI113" i="2"/>
  <c r="BK113" i="2"/>
  <c r="BL113" i="2"/>
  <c r="BN113" i="2"/>
  <c r="BO113" i="2"/>
  <c r="BT113" i="2"/>
  <c r="BU113" i="2"/>
  <c r="BW113" i="2"/>
  <c r="BX113" i="2"/>
  <c r="BZ113" i="2"/>
  <c r="CA113" i="2"/>
  <c r="CB113" i="2"/>
  <c r="CF113" i="2"/>
  <c r="CG113" i="2"/>
  <c r="CI113" i="2"/>
  <c r="CJ113" i="2"/>
  <c r="CL113" i="2"/>
  <c r="CM113" i="2"/>
  <c r="CR113" i="2"/>
  <c r="CS113" i="2"/>
  <c r="CU113" i="2"/>
  <c r="CV113" i="2"/>
  <c r="CX113" i="2"/>
  <c r="CY113" i="2"/>
  <c r="DD113" i="2"/>
  <c r="DE113" i="2"/>
  <c r="DG113" i="2"/>
  <c r="DH113" i="2"/>
  <c r="DJ113" i="2"/>
  <c r="DK113" i="2"/>
  <c r="DP113" i="2"/>
  <c r="DQ113" i="2"/>
  <c r="DS113" i="2"/>
  <c r="DT113" i="2"/>
  <c r="DU113" i="2"/>
  <c r="DY113" i="2"/>
  <c r="DZ113" i="2"/>
  <c r="EE113" i="2"/>
  <c r="EF113" i="2"/>
  <c r="EH113" i="2"/>
  <c r="EI113" i="2"/>
  <c r="EK113" i="2"/>
  <c r="EL113" i="2"/>
  <c r="EQ113" i="2"/>
  <c r="ER113" i="2"/>
  <c r="ET113" i="2"/>
  <c r="EU113" i="2"/>
  <c r="FC113" i="2"/>
  <c r="FD113" i="2"/>
  <c r="FE113" i="2"/>
  <c r="FK113" i="2" s="1"/>
  <c r="FQ113" i="2" s="1"/>
  <c r="FI113" i="2"/>
  <c r="FJ113" i="2"/>
  <c r="FO113" i="2"/>
  <c r="FP113" i="2"/>
  <c r="J114" i="2"/>
  <c r="N114" i="2" s="1"/>
  <c r="R114" i="2"/>
  <c r="V114" i="2" s="1"/>
  <c r="X114" i="2"/>
  <c r="Y114" i="2"/>
  <c r="AA114" i="2"/>
  <c r="AB114" i="2"/>
  <c r="AD114" i="2"/>
  <c r="AE114" i="2"/>
  <c r="AF114" i="2"/>
  <c r="AG114" i="2" s="1"/>
  <c r="AJ114" i="2"/>
  <c r="AK114" i="2"/>
  <c r="AM114" i="2"/>
  <c r="AN114" i="2"/>
  <c r="AP114" i="2"/>
  <c r="AQ114" i="2"/>
  <c r="AV114" i="2"/>
  <c r="AW114" i="2"/>
  <c r="AY114" i="2"/>
  <c r="AZ114" i="2"/>
  <c r="BB114" i="2"/>
  <c r="BC114" i="2"/>
  <c r="BH114" i="2"/>
  <c r="BI114" i="2"/>
  <c r="BK114" i="2"/>
  <c r="BL114" i="2"/>
  <c r="BN114" i="2"/>
  <c r="BO114" i="2"/>
  <c r="BT114" i="2"/>
  <c r="BU114" i="2"/>
  <c r="BW114" i="2"/>
  <c r="BX114" i="2"/>
  <c r="BZ114" i="2"/>
  <c r="CA114" i="2"/>
  <c r="CB114" i="2"/>
  <c r="CF114" i="2"/>
  <c r="CG114" i="2"/>
  <c r="CI114" i="2"/>
  <c r="CJ114" i="2"/>
  <c r="CL114" i="2"/>
  <c r="CM114" i="2"/>
  <c r="CN114" i="2"/>
  <c r="CR114" i="2"/>
  <c r="CS114" i="2"/>
  <c r="CU114" i="2"/>
  <c r="CV114" i="2"/>
  <c r="CX114" i="2"/>
  <c r="CY114" i="2"/>
  <c r="DD114" i="2"/>
  <c r="DE114" i="2"/>
  <c r="DG114" i="2"/>
  <c r="DH114" i="2"/>
  <c r="DJ114" i="2"/>
  <c r="DK114" i="2"/>
  <c r="DP114" i="2"/>
  <c r="DQ114" i="2"/>
  <c r="DS114" i="2"/>
  <c r="DT114" i="2"/>
  <c r="DU114" i="2"/>
  <c r="EZ114" i="2" s="1"/>
  <c r="DY114" i="2"/>
  <c r="DZ114" i="2"/>
  <c r="EE114" i="2"/>
  <c r="EF114" i="2"/>
  <c r="EH114" i="2"/>
  <c r="EI114" i="2"/>
  <c r="EK114" i="2"/>
  <c r="EL114" i="2"/>
  <c r="EQ114" i="2"/>
  <c r="ER114" i="2"/>
  <c r="ET114" i="2"/>
  <c r="EU114" i="2"/>
  <c r="EV114" i="2"/>
  <c r="FA114" i="2"/>
  <c r="FC114" i="2"/>
  <c r="FD114" i="2"/>
  <c r="FE114" i="2"/>
  <c r="FI114" i="2"/>
  <c r="FJ114" i="2"/>
  <c r="FK114" i="2"/>
  <c r="FL114" i="2" s="1"/>
  <c r="FO114" i="2"/>
  <c r="FP114" i="2"/>
  <c r="ET115" i="2"/>
  <c r="EU115" i="2"/>
  <c r="EV115" i="2"/>
  <c r="EX115" i="2" s="1"/>
  <c r="EW115" i="2"/>
  <c r="EZ115" i="2"/>
  <c r="FA115" i="2"/>
  <c r="FC115" i="2"/>
  <c r="FD115" i="2"/>
  <c r="FE115" i="2"/>
  <c r="FF115" i="2"/>
  <c r="FG115" i="2"/>
  <c r="FI115" i="2"/>
  <c r="FJ115" i="2"/>
  <c r="FK115" i="2"/>
  <c r="FM115" i="2" s="1"/>
  <c r="FO115" i="2"/>
  <c r="FP115" i="2"/>
  <c r="FQ115" i="2"/>
  <c r="FR115" i="2" s="1"/>
  <c r="FT115" i="2" s="1"/>
  <c r="EC95" i="2" l="1"/>
  <c r="FK101" i="2"/>
  <c r="CN95" i="2"/>
  <c r="CP95" i="2" s="1"/>
  <c r="FK88" i="2"/>
  <c r="FG78" i="2"/>
  <c r="FF78" i="2"/>
  <c r="CO75" i="2"/>
  <c r="CP75" i="2"/>
  <c r="DW74" i="2"/>
  <c r="DV74" i="2"/>
  <c r="EZ74" i="2"/>
  <c r="CC66" i="2"/>
  <c r="CD66" i="2"/>
  <c r="AH54" i="2"/>
  <c r="AG54" i="2"/>
  <c r="AG51" i="2"/>
  <c r="AR51" i="2"/>
  <c r="AH51" i="2"/>
  <c r="FG49" i="2"/>
  <c r="FF49" i="2"/>
  <c r="FK49" i="2"/>
  <c r="DW48" i="2"/>
  <c r="DV48" i="2"/>
  <c r="EZ48" i="2"/>
  <c r="EA48" i="2"/>
  <c r="FA48" i="2"/>
  <c r="DW47" i="2"/>
  <c r="DV47" i="2"/>
  <c r="FA47" i="2"/>
  <c r="EZ47" i="2"/>
  <c r="EA47" i="2"/>
  <c r="FG16" i="2"/>
  <c r="DW114" i="2"/>
  <c r="FF106" i="2"/>
  <c r="DW103" i="2"/>
  <c r="N103" i="2"/>
  <c r="R103" i="2" s="1"/>
  <c r="V103" i="2" s="1"/>
  <c r="EZ102" i="2"/>
  <c r="EA102" i="2"/>
  <c r="CN101" i="2"/>
  <c r="CP101" i="2" s="1"/>
  <c r="CN98" i="2"/>
  <c r="EB98" i="2" s="1"/>
  <c r="AR98" i="2"/>
  <c r="CC97" i="2"/>
  <c r="AG97" i="2"/>
  <c r="FA96" i="2"/>
  <c r="DV96" i="2"/>
  <c r="AR96" i="2"/>
  <c r="AT96" i="2" s="1"/>
  <c r="AG96" i="2"/>
  <c r="FA95" i="2"/>
  <c r="FF89" i="2"/>
  <c r="FA89" i="2"/>
  <c r="CC88" i="2"/>
  <c r="EW81" i="2"/>
  <c r="N80" i="2"/>
  <c r="R80" i="2" s="1"/>
  <c r="V80" i="2" s="1"/>
  <c r="DV79" i="2"/>
  <c r="AG79" i="2"/>
  <c r="FK78" i="2"/>
  <c r="FL78" i="2" s="1"/>
  <c r="AH76" i="2"/>
  <c r="N76" i="2"/>
  <c r="R76" i="2" s="1"/>
  <c r="V76" i="2" s="1"/>
  <c r="AH75" i="2"/>
  <c r="AG75" i="2"/>
  <c r="EA74" i="2"/>
  <c r="FF74" i="2" s="1"/>
  <c r="DV70" i="2"/>
  <c r="DW70" i="2"/>
  <c r="AH68" i="2"/>
  <c r="AG68" i="2"/>
  <c r="CC55" i="2"/>
  <c r="CN55" i="2"/>
  <c r="CD55" i="2"/>
  <c r="AR54" i="2"/>
  <c r="AT54" i="2" s="1"/>
  <c r="AH52" i="2"/>
  <c r="AG52" i="2"/>
  <c r="FF48" i="2"/>
  <c r="DW46" i="2"/>
  <c r="DV46" i="2"/>
  <c r="EZ46" i="2"/>
  <c r="CD103" i="2"/>
  <c r="AG101" i="2"/>
  <c r="EC97" i="2"/>
  <c r="DW95" i="2"/>
  <c r="DW89" i="2"/>
  <c r="CD89" i="2"/>
  <c r="AH89" i="2"/>
  <c r="DV87" i="2"/>
  <c r="DV78" i="2"/>
  <c r="DV77" i="2"/>
  <c r="EA77" i="2"/>
  <c r="FF77" i="2" s="1"/>
  <c r="FA77" i="2"/>
  <c r="AH77" i="2"/>
  <c r="AG77" i="2"/>
  <c r="AT75" i="2"/>
  <c r="FA74" i="2"/>
  <c r="AG74" i="2"/>
  <c r="AR74" i="2"/>
  <c r="BE68" i="2"/>
  <c r="CD56" i="2"/>
  <c r="AG55" i="2"/>
  <c r="AR55" i="2"/>
  <c r="AH55" i="2"/>
  <c r="CD54" i="2"/>
  <c r="CC54" i="2"/>
  <c r="DV54" i="2"/>
  <c r="FG53" i="2"/>
  <c r="FF53" i="2"/>
  <c r="CN87" i="2"/>
  <c r="CN78" i="2"/>
  <c r="CC74" i="2"/>
  <c r="CN74" i="2"/>
  <c r="CC114" i="2"/>
  <c r="AH114" i="2"/>
  <c r="EZ110" i="2"/>
  <c r="FK106" i="2"/>
  <c r="FM106" i="2" s="1"/>
  <c r="FL115" i="2"/>
  <c r="CD114" i="2"/>
  <c r="AR114" i="2"/>
  <c r="CP114" i="2" s="1"/>
  <c r="DV113" i="2"/>
  <c r="EX106" i="2"/>
  <c r="AG104" i="2"/>
  <c r="CN103" i="2"/>
  <c r="CC102" i="2"/>
  <c r="AG102" i="2"/>
  <c r="DW101" i="2"/>
  <c r="DW98" i="2"/>
  <c r="DW97" i="2"/>
  <c r="CC95" i="2"/>
  <c r="CN89" i="2"/>
  <c r="CO89" i="2" s="1"/>
  <c r="AR89" i="2"/>
  <c r="DW88" i="2"/>
  <c r="DW87" i="2"/>
  <c r="CD79" i="2"/>
  <c r="CC78" i="2"/>
  <c r="CC77" i="2"/>
  <c r="AR77" i="2"/>
  <c r="DV75" i="2"/>
  <c r="EA75" i="2"/>
  <c r="FA75" i="2"/>
  <c r="CD75" i="2"/>
  <c r="CC75" i="2"/>
  <c r="CD74" i="2"/>
  <c r="CC69" i="2"/>
  <c r="CD69" i="2"/>
  <c r="AH64" i="2"/>
  <c r="AH63" i="2"/>
  <c r="AH62" i="2"/>
  <c r="AH61" i="2"/>
  <c r="AH60" i="2"/>
  <c r="AH59" i="2"/>
  <c r="AH58" i="2"/>
  <c r="AH57" i="2"/>
  <c r="DW53" i="2"/>
  <c r="DV53" i="2"/>
  <c r="FA53" i="2"/>
  <c r="CC51" i="2"/>
  <c r="CN51" i="2"/>
  <c r="CP51" i="2" s="1"/>
  <c r="CD51" i="2"/>
  <c r="CD50" i="2"/>
  <c r="CC50" i="2"/>
  <c r="DW50" i="2"/>
  <c r="DW45" i="2"/>
  <c r="DV45" i="2"/>
  <c r="EZ45" i="2"/>
  <c r="AS44" i="2"/>
  <c r="AT44" i="2"/>
  <c r="CC43" i="2"/>
  <c r="CN43" i="2"/>
  <c r="EC43" i="2" s="1"/>
  <c r="CD43" i="2"/>
  <c r="DW78" i="2"/>
  <c r="FG74" i="2"/>
  <c r="CC71" i="2"/>
  <c r="EZ65" i="2"/>
  <c r="CN53" i="2"/>
  <c r="EC53" i="2" s="1"/>
  <c r="AR53" i="2"/>
  <c r="AT53" i="2" s="1"/>
  <c r="FA52" i="2"/>
  <c r="CD52" i="2"/>
  <c r="FF51" i="2"/>
  <c r="DW49" i="2"/>
  <c r="DV49" i="2"/>
  <c r="FA49" i="2"/>
  <c r="CC49" i="2"/>
  <c r="AG49" i="2"/>
  <c r="CN48" i="2"/>
  <c r="CN47" i="2"/>
  <c r="AR47" i="2"/>
  <c r="FG45" i="2"/>
  <c r="CD44" i="2"/>
  <c r="CC44" i="2"/>
  <c r="R36" i="2"/>
  <c r="V36" i="2" s="1"/>
  <c r="AT36" i="2"/>
  <c r="CC64" i="2"/>
  <c r="AH50" i="2"/>
  <c r="AG50" i="2"/>
  <c r="FG48" i="2"/>
  <c r="CO44" i="2"/>
  <c r="CP44" i="2"/>
  <c r="Y41" i="2"/>
  <c r="AF41" i="2"/>
  <c r="BT41" i="2"/>
  <c r="EM22" i="2"/>
  <c r="FF22" i="2"/>
  <c r="FG22" i="2"/>
  <c r="EB76" i="2"/>
  <c r="DV68" i="2"/>
  <c r="DV50" i="2"/>
  <c r="EA50" i="2"/>
  <c r="FF50" i="2" s="1"/>
  <c r="FA50" i="2"/>
  <c r="AR50" i="2"/>
  <c r="FG47" i="2"/>
  <c r="FF47" i="2"/>
  <c r="AH44" i="2"/>
  <c r="AG44" i="2"/>
  <c r="FF42" i="2"/>
  <c r="FK42" i="2"/>
  <c r="FL42" i="2" s="1"/>
  <c r="FG42" i="2"/>
  <c r="AH42" i="2"/>
  <c r="AR42" i="2"/>
  <c r="CP42" i="2" s="1"/>
  <c r="CN41" i="2"/>
  <c r="CC40" i="2"/>
  <c r="CN40" i="2"/>
  <c r="CD40" i="2"/>
  <c r="CP38" i="2"/>
  <c r="CO38" i="2"/>
  <c r="CP25" i="2"/>
  <c r="FM22" i="2"/>
  <c r="CO37" i="2"/>
  <c r="FG36" i="2"/>
  <c r="FK34" i="2"/>
  <c r="FF34" i="2"/>
  <c r="FA34" i="2"/>
  <c r="EX33" i="2"/>
  <c r="CZ25" i="2"/>
  <c r="CO25" i="2"/>
  <c r="AG24" i="2"/>
  <c r="DW23" i="2"/>
  <c r="CZ23" i="2"/>
  <c r="CO23" i="2"/>
  <c r="CD23" i="2"/>
  <c r="EA21" i="2"/>
  <c r="DV21" i="2"/>
  <c r="CN20" i="2"/>
  <c r="CC20" i="2"/>
  <c r="DV19" i="2"/>
  <c r="DW18" i="2"/>
  <c r="DW51" i="2"/>
  <c r="DW43" i="2"/>
  <c r="DW41" i="2"/>
  <c r="FM39" i="2"/>
  <c r="FA39" i="2"/>
  <c r="AG37" i="2"/>
  <c r="AH36" i="2"/>
  <c r="FF35" i="2"/>
  <c r="DV35" i="2"/>
  <c r="CD35" i="2"/>
  <c r="CC31" i="2"/>
  <c r="FG29" i="2"/>
  <c r="EZ29" i="2"/>
  <c r="AG29" i="2"/>
  <c r="CC27" i="2"/>
  <c r="FG24" i="2"/>
  <c r="FK23" i="2"/>
  <c r="FL23" i="2" s="1"/>
  <c r="EZ22" i="2"/>
  <c r="FA21" i="2"/>
  <c r="DW16" i="2"/>
  <c r="CD13" i="2"/>
  <c r="AG13" i="2"/>
  <c r="FG12" i="2"/>
  <c r="EA41" i="2"/>
  <c r="FF41" i="2" s="1"/>
  <c r="EZ39" i="2"/>
  <c r="CN35" i="2"/>
  <c r="EC35" i="2" s="1"/>
  <c r="EZ32" i="2"/>
  <c r="AH31" i="2"/>
  <c r="CD29" i="2"/>
  <c r="AG28" i="2"/>
  <c r="AH27" i="2"/>
  <c r="FK24" i="2"/>
  <c r="DV23" i="2"/>
  <c r="AH22" i="2"/>
  <c r="EZ21" i="2"/>
  <c r="AG20" i="2"/>
  <c r="FA16" i="2"/>
  <c r="EA16" i="2"/>
  <c r="EW14" i="2"/>
  <c r="CN13" i="2"/>
  <c r="FK112" i="2"/>
  <c r="FK105" i="2"/>
  <c r="CC104" i="2"/>
  <c r="CN104" i="2"/>
  <c r="DV99" i="2"/>
  <c r="EA99" i="2"/>
  <c r="FF99" i="2" s="1"/>
  <c r="FA99" i="2"/>
  <c r="FK94" i="2"/>
  <c r="FK93" i="2"/>
  <c r="FK92" i="2"/>
  <c r="AS89" i="2"/>
  <c r="BD89" i="2"/>
  <c r="AT89" i="2"/>
  <c r="CO78" i="2"/>
  <c r="CZ78" i="2"/>
  <c r="CP78" i="2"/>
  <c r="EC78" i="2"/>
  <c r="FF68" i="2"/>
  <c r="BD114" i="2"/>
  <c r="CD112" i="2"/>
  <c r="AG111" i="2"/>
  <c r="AR111" i="2"/>
  <c r="AG109" i="2"/>
  <c r="AR109" i="2"/>
  <c r="AG108" i="2"/>
  <c r="AR108" i="2"/>
  <c r="AG107" i="2"/>
  <c r="AR107" i="2"/>
  <c r="DV105" i="2"/>
  <c r="EA105" i="2"/>
  <c r="FG105" i="2" s="1"/>
  <c r="FA105" i="2"/>
  <c r="CC105" i="2"/>
  <c r="CN105" i="2"/>
  <c r="DV104" i="2"/>
  <c r="EA104" i="2"/>
  <c r="FF104" i="2" s="1"/>
  <c r="FA104" i="2"/>
  <c r="EB103" i="2"/>
  <c r="EM103" i="2"/>
  <c r="FL103" i="2" s="1"/>
  <c r="EB102" i="2"/>
  <c r="EM102" i="2"/>
  <c r="FG102" i="2"/>
  <c r="FQ101" i="2"/>
  <c r="FG101" i="2"/>
  <c r="CO101" i="2"/>
  <c r="CZ101" i="2"/>
  <c r="AS101" i="2"/>
  <c r="BD101" i="2"/>
  <c r="FL100" i="2"/>
  <c r="FQ100" i="2"/>
  <c r="EB96" i="2"/>
  <c r="EM96" i="2"/>
  <c r="EB95" i="2"/>
  <c r="EM95" i="2"/>
  <c r="AS95" i="2"/>
  <c r="BD95" i="2"/>
  <c r="DV94" i="2"/>
  <c r="EA94" i="2"/>
  <c r="FF94" i="2" s="1"/>
  <c r="FA94" i="2"/>
  <c r="CC94" i="2"/>
  <c r="CN94" i="2"/>
  <c r="DV93" i="2"/>
  <c r="EA93" i="2"/>
  <c r="FG93" i="2" s="1"/>
  <c r="FA93" i="2"/>
  <c r="CC93" i="2"/>
  <c r="CN93" i="2"/>
  <c r="DV92" i="2"/>
  <c r="EA92" i="2"/>
  <c r="FA92" i="2"/>
  <c r="CC92" i="2"/>
  <c r="CN92" i="2"/>
  <c r="DV91" i="2"/>
  <c r="EA91" i="2"/>
  <c r="FA91" i="2"/>
  <c r="CC91" i="2"/>
  <c r="CN91" i="2"/>
  <c r="FK86" i="2"/>
  <c r="FK85" i="2"/>
  <c r="FK84" i="2"/>
  <c r="FK83" i="2"/>
  <c r="FK82" i="2"/>
  <c r="FF81" i="2"/>
  <c r="FK81" i="2"/>
  <c r="FG81" i="2"/>
  <c r="FQ80" i="2"/>
  <c r="CO80" i="2"/>
  <c r="CZ80" i="2"/>
  <c r="CP80" i="2"/>
  <c r="FQ79" i="2"/>
  <c r="EB75" i="2"/>
  <c r="EM75" i="2"/>
  <c r="FM75" i="2" s="1"/>
  <c r="FG75" i="2"/>
  <c r="EC75" i="2"/>
  <c r="FF75" i="2"/>
  <c r="FK62" i="2"/>
  <c r="CZ114" i="2"/>
  <c r="AG113" i="2"/>
  <c r="AR113" i="2"/>
  <c r="DV112" i="2"/>
  <c r="EA112" i="2"/>
  <c r="FA112" i="2"/>
  <c r="FK104" i="2"/>
  <c r="AP104" i="2"/>
  <c r="CL104" i="2"/>
  <c r="EB101" i="2"/>
  <c r="EM101" i="2"/>
  <c r="CC99" i="2"/>
  <c r="CN99" i="2"/>
  <c r="CO97" i="2"/>
  <c r="CZ97" i="2"/>
  <c r="AS88" i="2"/>
  <c r="BD88" i="2"/>
  <c r="AT88" i="2"/>
  <c r="AG110" i="2"/>
  <c r="AR110" i="2"/>
  <c r="FS115" i="2"/>
  <c r="FM114" i="2"/>
  <c r="FA113" i="2"/>
  <c r="DW113" i="2"/>
  <c r="CD113" i="2"/>
  <c r="DL112" i="2"/>
  <c r="CC112" i="2"/>
  <c r="AH112" i="2"/>
  <c r="CD111" i="2"/>
  <c r="FK110" i="2"/>
  <c r="CD110" i="2"/>
  <c r="FF109" i="2"/>
  <c r="FK109" i="2"/>
  <c r="CD109" i="2"/>
  <c r="FK108" i="2"/>
  <c r="CD108" i="2"/>
  <c r="FK107" i="2"/>
  <c r="CD107" i="2"/>
  <c r="CM104" i="2"/>
  <c r="FQ103" i="2"/>
  <c r="FG103" i="2"/>
  <c r="CO103" i="2"/>
  <c r="CZ103" i="2"/>
  <c r="BD103" i="2"/>
  <c r="FL102" i="2"/>
  <c r="FQ102" i="2"/>
  <c r="AS102" i="2"/>
  <c r="BD102" i="2"/>
  <c r="EZ99" i="2"/>
  <c r="AG99" i="2"/>
  <c r="AR99" i="2"/>
  <c r="EM98" i="2"/>
  <c r="AT98" i="2"/>
  <c r="EB97" i="2"/>
  <c r="EM97" i="2"/>
  <c r="FG97" i="2"/>
  <c r="FL96" i="2"/>
  <c r="FQ96" i="2"/>
  <c r="FG96" i="2"/>
  <c r="CO96" i="2"/>
  <c r="CZ96" i="2"/>
  <c r="AS96" i="2"/>
  <c r="BD96" i="2"/>
  <c r="FL95" i="2"/>
  <c r="FQ95" i="2"/>
  <c r="FG95" i="2"/>
  <c r="CO95" i="2"/>
  <c r="CZ95" i="2"/>
  <c r="CD90" i="2"/>
  <c r="CC90" i="2"/>
  <c r="DW90" i="2"/>
  <c r="FQ89" i="2"/>
  <c r="FQ88" i="2"/>
  <c r="CP88" i="2"/>
  <c r="EB87" i="2"/>
  <c r="EM87" i="2"/>
  <c r="EC87" i="2"/>
  <c r="AS76" i="2"/>
  <c r="BD76" i="2"/>
  <c r="AT76" i="2"/>
  <c r="EB74" i="2"/>
  <c r="FL72" i="2"/>
  <c r="FQ72" i="2"/>
  <c r="FM72" i="2"/>
  <c r="AG70" i="2"/>
  <c r="AR70" i="2"/>
  <c r="AH70" i="2"/>
  <c r="FK69" i="2"/>
  <c r="FF66" i="2"/>
  <c r="FK66" i="2"/>
  <c r="FK60" i="2"/>
  <c r="FK91" i="2"/>
  <c r="EW72" i="2"/>
  <c r="EX72" i="2"/>
  <c r="AG65" i="2"/>
  <c r="AR65" i="2"/>
  <c r="AH65" i="2"/>
  <c r="FK64" i="2"/>
  <c r="FK56" i="2"/>
  <c r="R51" i="2"/>
  <c r="V51" i="2" s="1"/>
  <c r="AT50" i="2"/>
  <c r="AT51" i="2"/>
  <c r="DV114" i="2"/>
  <c r="EA114" i="2"/>
  <c r="FG114" i="2" s="1"/>
  <c r="FQ114" i="2"/>
  <c r="CO114" i="2"/>
  <c r="EZ113" i="2"/>
  <c r="EA113" i="2"/>
  <c r="CC113" i="2"/>
  <c r="CN113" i="2"/>
  <c r="AH113" i="2"/>
  <c r="FG112" i="2"/>
  <c r="EZ112" i="2"/>
  <c r="DW112" i="2"/>
  <c r="AR112" i="2"/>
  <c r="DV111" i="2"/>
  <c r="EA111" i="2"/>
  <c r="CC111" i="2"/>
  <c r="CN111" i="2"/>
  <c r="DV110" i="2"/>
  <c r="EA110" i="2"/>
  <c r="FA110" i="2"/>
  <c r="CC110" i="2"/>
  <c r="CN110" i="2"/>
  <c r="DV109" i="2"/>
  <c r="EA109" i="2"/>
  <c r="FA109" i="2"/>
  <c r="CC109" i="2"/>
  <c r="CN109" i="2"/>
  <c r="DV108" i="2"/>
  <c r="EA108" i="2"/>
  <c r="FA108" i="2"/>
  <c r="CC108" i="2"/>
  <c r="CN108" i="2"/>
  <c r="DV107" i="2"/>
  <c r="EA107" i="2"/>
  <c r="FF107" i="2" s="1"/>
  <c r="FA107" i="2"/>
  <c r="CC107" i="2"/>
  <c r="CN107" i="2"/>
  <c r="FL106" i="2"/>
  <c r="FQ106" i="2"/>
  <c r="EZ105" i="2"/>
  <c r="AG105" i="2"/>
  <c r="AR105" i="2"/>
  <c r="FG104" i="2"/>
  <c r="EZ104" i="2"/>
  <c r="CD104" i="2"/>
  <c r="AQ104" i="2"/>
  <c r="CO102" i="2"/>
  <c r="CZ102" i="2"/>
  <c r="EC101" i="2"/>
  <c r="EX100" i="2"/>
  <c r="FK99" i="2"/>
  <c r="DW99" i="2"/>
  <c r="CD99" i="2"/>
  <c r="FF98" i="2"/>
  <c r="FK98" i="2"/>
  <c r="CO98" i="2"/>
  <c r="AS98" i="2"/>
  <c r="BD98" i="2"/>
  <c r="FL97" i="2"/>
  <c r="FQ97" i="2"/>
  <c r="CP97" i="2"/>
  <c r="AS97" i="2"/>
  <c r="BD97" i="2"/>
  <c r="FG94" i="2"/>
  <c r="EZ94" i="2"/>
  <c r="AG94" i="2"/>
  <c r="AR94" i="2"/>
  <c r="EZ93" i="2"/>
  <c r="AG93" i="2"/>
  <c r="AR93" i="2"/>
  <c r="FG92" i="2"/>
  <c r="EZ92" i="2"/>
  <c r="AG92" i="2"/>
  <c r="AR92" i="2"/>
  <c r="EZ91" i="2"/>
  <c r="AG91" i="2"/>
  <c r="AR91" i="2"/>
  <c r="FF90" i="2"/>
  <c r="EM90" i="2"/>
  <c r="CN90" i="2"/>
  <c r="AT90" i="2"/>
  <c r="AS80" i="2"/>
  <c r="BD80" i="2"/>
  <c r="AT80" i="2"/>
  <c r="AS79" i="2"/>
  <c r="BD79" i="2"/>
  <c r="AT79" i="2"/>
  <c r="EB78" i="2"/>
  <c r="FL75" i="2"/>
  <c r="FQ75" i="2"/>
  <c r="CO74" i="2"/>
  <c r="CZ74" i="2"/>
  <c r="CP74" i="2"/>
  <c r="EC74" i="2"/>
  <c r="FK71" i="2"/>
  <c r="V68" i="2"/>
  <c r="BF68" i="2"/>
  <c r="FK58" i="2"/>
  <c r="AR104" i="2"/>
  <c r="CO88" i="2"/>
  <c r="CZ88" i="2"/>
  <c r="DV86" i="2"/>
  <c r="EA86" i="2"/>
  <c r="FF86" i="2" s="1"/>
  <c r="FA86" i="2"/>
  <c r="CC86" i="2"/>
  <c r="CN86" i="2"/>
  <c r="DV85" i="2"/>
  <c r="EA85" i="2"/>
  <c r="FG85" i="2" s="1"/>
  <c r="FA85" i="2"/>
  <c r="CC85" i="2"/>
  <c r="CN85" i="2"/>
  <c r="DV84" i="2"/>
  <c r="EA84" i="2"/>
  <c r="FF84" i="2" s="1"/>
  <c r="FA84" i="2"/>
  <c r="CC84" i="2"/>
  <c r="CN84" i="2"/>
  <c r="DV83" i="2"/>
  <c r="EA83" i="2"/>
  <c r="FF83" i="2" s="1"/>
  <c r="FA83" i="2"/>
  <c r="CC83" i="2"/>
  <c r="CN83" i="2"/>
  <c r="DV82" i="2"/>
  <c r="EA82" i="2"/>
  <c r="FF82" i="2" s="1"/>
  <c r="FA82" i="2"/>
  <c r="CC82" i="2"/>
  <c r="CN82" i="2"/>
  <c r="EB80" i="2"/>
  <c r="EM80" i="2"/>
  <c r="FL80" i="2" s="1"/>
  <c r="EB79" i="2"/>
  <c r="EM79" i="2"/>
  <c r="FG79" i="2"/>
  <c r="AS78" i="2"/>
  <c r="BD78" i="2"/>
  <c r="AT78" i="2"/>
  <c r="AS75" i="2"/>
  <c r="FQ73" i="2"/>
  <c r="EB73" i="2"/>
  <c r="EM73" i="2"/>
  <c r="FM73" i="2" s="1"/>
  <c r="FG73" i="2"/>
  <c r="EC73" i="2"/>
  <c r="BQ73" i="2"/>
  <c r="BR73" i="2"/>
  <c r="AG71" i="2"/>
  <c r="CC70" i="2"/>
  <c r="CN70" i="2"/>
  <c r="CD70" i="2"/>
  <c r="AG69" i="2"/>
  <c r="CC68" i="2"/>
  <c r="CN68" i="2"/>
  <c r="CD68" i="2"/>
  <c r="AG66" i="2"/>
  <c r="CC65" i="2"/>
  <c r="CN65" i="2"/>
  <c r="CD65" i="2"/>
  <c r="FK61" i="2"/>
  <c r="FK57" i="2"/>
  <c r="FQ46" i="2"/>
  <c r="AS90" i="2"/>
  <c r="BD90" i="2"/>
  <c r="EM89" i="2"/>
  <c r="EB88" i="2"/>
  <c r="EM88" i="2"/>
  <c r="FL88" i="2" s="1"/>
  <c r="FG88" i="2"/>
  <c r="FQ87" i="2"/>
  <c r="FG87" i="2"/>
  <c r="CZ87" i="2"/>
  <c r="CD87" i="2"/>
  <c r="AG87" i="2"/>
  <c r="AR87" i="2"/>
  <c r="AG86" i="2"/>
  <c r="AR86" i="2"/>
  <c r="AG85" i="2"/>
  <c r="AR85" i="2"/>
  <c r="AG84" i="2"/>
  <c r="AR84" i="2"/>
  <c r="AG83" i="2"/>
  <c r="AR83" i="2"/>
  <c r="AG82" i="2"/>
  <c r="AR82" i="2"/>
  <c r="CO79" i="2"/>
  <c r="CZ79" i="2"/>
  <c r="FQ77" i="2"/>
  <c r="EB77" i="2"/>
  <c r="EM77" i="2"/>
  <c r="FG77" i="2"/>
  <c r="EC77" i="2"/>
  <c r="CO76" i="2"/>
  <c r="CZ76" i="2"/>
  <c r="CP76" i="2"/>
  <c r="AS74" i="2"/>
  <c r="BD74" i="2"/>
  <c r="AT74" i="2"/>
  <c r="DV71" i="2"/>
  <c r="EA71" i="2"/>
  <c r="FG71" i="2" s="1"/>
  <c r="FA71" i="2"/>
  <c r="DW71" i="2"/>
  <c r="DV69" i="2"/>
  <c r="EA69" i="2"/>
  <c r="FG69" i="2" s="1"/>
  <c r="FA69" i="2"/>
  <c r="DW69" i="2"/>
  <c r="AT68" i="2"/>
  <c r="DV66" i="2"/>
  <c r="EA66" i="2"/>
  <c r="FA66" i="2"/>
  <c r="DW66" i="2"/>
  <c r="DW65" i="2"/>
  <c r="DV64" i="2"/>
  <c r="EA64" i="2"/>
  <c r="FA64" i="2"/>
  <c r="DW64" i="2"/>
  <c r="FK63" i="2"/>
  <c r="FK59" i="2"/>
  <c r="FK55" i="2"/>
  <c r="DW55" i="2"/>
  <c r="FA55" i="2"/>
  <c r="DV55" i="2"/>
  <c r="EZ55" i="2"/>
  <c r="EA55" i="2"/>
  <c r="EM78" i="2"/>
  <c r="CZ77" i="2"/>
  <c r="FQ76" i="2"/>
  <c r="EM76" i="2"/>
  <c r="CZ75" i="2"/>
  <c r="BD75" i="2"/>
  <c r="FQ74" i="2"/>
  <c r="EM74" i="2"/>
  <c r="CZ73" i="2"/>
  <c r="CN71" i="2"/>
  <c r="AR71" i="2"/>
  <c r="FK70" i="2"/>
  <c r="FA70" i="2"/>
  <c r="EA70" i="2"/>
  <c r="CN69" i="2"/>
  <c r="AR69" i="2"/>
  <c r="FK68" i="2"/>
  <c r="FA68" i="2"/>
  <c r="EA68" i="2"/>
  <c r="BP68" i="2"/>
  <c r="CN66" i="2"/>
  <c r="AR66" i="2"/>
  <c r="FK65" i="2"/>
  <c r="FA65" i="2"/>
  <c r="EA65" i="2"/>
  <c r="CN64" i="2"/>
  <c r="DV63" i="2"/>
  <c r="EA63" i="2"/>
  <c r="FF63" i="2" s="1"/>
  <c r="FA63" i="2"/>
  <c r="CC63" i="2"/>
  <c r="CN63" i="2"/>
  <c r="DV62" i="2"/>
  <c r="EA62" i="2"/>
  <c r="FA62" i="2"/>
  <c r="CC62" i="2"/>
  <c r="CN62" i="2"/>
  <c r="DV61" i="2"/>
  <c r="EA61" i="2"/>
  <c r="FA61" i="2"/>
  <c r="CC61" i="2"/>
  <c r="CN61" i="2"/>
  <c r="DV60" i="2"/>
  <c r="EA60" i="2"/>
  <c r="FF60" i="2" s="1"/>
  <c r="FA60" i="2"/>
  <c r="CC60" i="2"/>
  <c r="CN60" i="2"/>
  <c r="DV59" i="2"/>
  <c r="EA59" i="2"/>
  <c r="FG59" i="2" s="1"/>
  <c r="FA59" i="2"/>
  <c r="CC59" i="2"/>
  <c r="CN59" i="2"/>
  <c r="DV58" i="2"/>
  <c r="EA58" i="2"/>
  <c r="FG58" i="2" s="1"/>
  <c r="FA58" i="2"/>
  <c r="CC58" i="2"/>
  <c r="CN58" i="2"/>
  <c r="DV57" i="2"/>
  <c r="EA57" i="2"/>
  <c r="FA57" i="2"/>
  <c r="CC57" i="2"/>
  <c r="CN57" i="2"/>
  <c r="DV56" i="2"/>
  <c r="EA56" i="2"/>
  <c r="FF56" i="2" s="1"/>
  <c r="FA56" i="2"/>
  <c r="CC56" i="2"/>
  <c r="CN56" i="2"/>
  <c r="AT55" i="2"/>
  <c r="EB54" i="2"/>
  <c r="EM54" i="2"/>
  <c r="FG54" i="2"/>
  <c r="EC54" i="2"/>
  <c r="CO54" i="2"/>
  <c r="CZ54" i="2"/>
  <c r="CP54" i="2"/>
  <c r="BD53" i="2"/>
  <c r="AS52" i="2"/>
  <c r="BD52" i="2"/>
  <c r="AT52" i="2"/>
  <c r="FQ49" i="2"/>
  <c r="FQ48" i="2"/>
  <c r="AS48" i="2"/>
  <c r="BD48" i="2"/>
  <c r="AT48" i="2"/>
  <c r="AS43" i="2"/>
  <c r="BD43" i="2"/>
  <c r="EB46" i="2"/>
  <c r="EM46" i="2"/>
  <c r="FG46" i="2"/>
  <c r="EC46" i="2"/>
  <c r="FF46" i="2"/>
  <c r="CO45" i="2"/>
  <c r="CZ45" i="2"/>
  <c r="CP45" i="2"/>
  <c r="EC45" i="2"/>
  <c r="FG31" i="2"/>
  <c r="FF31" i="2"/>
  <c r="FK31" i="2"/>
  <c r="AG64" i="2"/>
  <c r="AR64" i="2"/>
  <c r="AG63" i="2"/>
  <c r="AR63" i="2"/>
  <c r="AG62" i="2"/>
  <c r="AR62" i="2"/>
  <c r="AG61" i="2"/>
  <c r="AR61" i="2"/>
  <c r="AG60" i="2"/>
  <c r="AR60" i="2"/>
  <c r="AG59" i="2"/>
  <c r="AR59" i="2"/>
  <c r="AG58" i="2"/>
  <c r="AR58" i="2"/>
  <c r="AG57" i="2"/>
  <c r="AR57" i="2"/>
  <c r="AG56" i="2"/>
  <c r="AR56" i="2"/>
  <c r="FQ53" i="2"/>
  <c r="CO53" i="2"/>
  <c r="CZ53" i="2"/>
  <c r="FQ52" i="2"/>
  <c r="FM52" i="2"/>
  <c r="EB51" i="2"/>
  <c r="EM51" i="2"/>
  <c r="EC51" i="2"/>
  <c r="EB50" i="2"/>
  <c r="EM50" i="2"/>
  <c r="FG50" i="2"/>
  <c r="EC50" i="2"/>
  <c r="CO50" i="2"/>
  <c r="CZ50" i="2"/>
  <c r="CP50" i="2"/>
  <c r="CO48" i="2"/>
  <c r="CZ48" i="2"/>
  <c r="CP48" i="2"/>
  <c r="EC48" i="2"/>
  <c r="CO42" i="2"/>
  <c r="CZ42" i="2"/>
  <c r="EB42" i="2"/>
  <c r="EC42" i="2"/>
  <c r="DB37" i="2"/>
  <c r="DA37" i="2"/>
  <c r="DL37" i="2"/>
  <c r="R37" i="2"/>
  <c r="BF37" i="2" s="1"/>
  <c r="AS37" i="2"/>
  <c r="AT37" i="2"/>
  <c r="AS55" i="2"/>
  <c r="BD55" i="2"/>
  <c r="FL54" i="2"/>
  <c r="FQ54" i="2"/>
  <c r="AS54" i="2"/>
  <c r="BD54" i="2"/>
  <c r="CO52" i="2"/>
  <c r="CZ52" i="2"/>
  <c r="EB49" i="2"/>
  <c r="EM49" i="2"/>
  <c r="AS49" i="2"/>
  <c r="BD49" i="2"/>
  <c r="CO47" i="2"/>
  <c r="CZ47" i="2"/>
  <c r="CP47" i="2"/>
  <c r="AS45" i="2"/>
  <c r="BD45" i="2"/>
  <c r="AT45" i="2"/>
  <c r="CD36" i="2"/>
  <c r="CC36" i="2"/>
  <c r="DW36" i="2"/>
  <c r="CN36" i="2"/>
  <c r="EB36" i="2" s="1"/>
  <c r="DV36" i="2"/>
  <c r="CO49" i="2"/>
  <c r="CZ49" i="2"/>
  <c r="AS47" i="2"/>
  <c r="BD47" i="2"/>
  <c r="AT47" i="2"/>
  <c r="EB45" i="2"/>
  <c r="CD28" i="2"/>
  <c r="CC28" i="2"/>
  <c r="DW28" i="2"/>
  <c r="CN28" i="2"/>
  <c r="EB53" i="2"/>
  <c r="EM53" i="2"/>
  <c r="FL53" i="2" s="1"/>
  <c r="EB52" i="2"/>
  <c r="EM52" i="2"/>
  <c r="FL52" i="2" s="1"/>
  <c r="FG52" i="2"/>
  <c r="FQ51" i="2"/>
  <c r="FG51" i="2"/>
  <c r="CO51" i="2"/>
  <c r="CZ51" i="2"/>
  <c r="AS51" i="2"/>
  <c r="BD51" i="2"/>
  <c r="FL50" i="2"/>
  <c r="FQ50" i="2"/>
  <c r="AS50" i="2"/>
  <c r="BD50" i="2"/>
  <c r="EB48" i="2"/>
  <c r="EM48" i="2"/>
  <c r="FL48" i="2" s="1"/>
  <c r="EB47" i="2"/>
  <c r="AS46" i="2"/>
  <c r="FQ44" i="2"/>
  <c r="EB44" i="2"/>
  <c r="EM44" i="2"/>
  <c r="FG44" i="2"/>
  <c r="EC44" i="2"/>
  <c r="CO43" i="2"/>
  <c r="CZ43" i="2"/>
  <c r="CD42" i="2"/>
  <c r="DV42" i="2"/>
  <c r="CC42" i="2"/>
  <c r="DW42" i="2"/>
  <c r="FF38" i="2"/>
  <c r="FK38" i="2"/>
  <c r="DA38" i="2"/>
  <c r="DL38" i="2"/>
  <c r="DB38" i="2"/>
  <c r="CD32" i="2"/>
  <c r="CC32" i="2"/>
  <c r="DW32" i="2"/>
  <c r="CN32" i="2"/>
  <c r="AH30" i="2"/>
  <c r="AG30" i="2"/>
  <c r="CC30" i="2"/>
  <c r="AR30" i="2"/>
  <c r="DV28" i="2"/>
  <c r="FQ47" i="2"/>
  <c r="EM47" i="2"/>
  <c r="CZ46" i="2"/>
  <c r="BD46" i="2"/>
  <c r="FQ45" i="2"/>
  <c r="EM45" i="2"/>
  <c r="CZ44" i="2"/>
  <c r="BD44" i="2"/>
  <c r="FQ43" i="2"/>
  <c r="EM43" i="2"/>
  <c r="N43" i="2"/>
  <c r="R43" i="2" s="1"/>
  <c r="V43" i="2" s="1"/>
  <c r="AG42" i="2"/>
  <c r="FL41" i="2"/>
  <c r="FQ41" i="2"/>
  <c r="FG41" i="2"/>
  <c r="EZ41" i="2"/>
  <c r="DV41" i="2"/>
  <c r="R41" i="2"/>
  <c r="V41" i="2" s="1"/>
  <c r="AS40" i="2"/>
  <c r="FR39" i="2"/>
  <c r="FT39" i="2" s="1"/>
  <c r="FS39" i="2"/>
  <c r="AG39" i="2"/>
  <c r="AR39" i="2"/>
  <c r="AH39" i="2"/>
  <c r="DV38" i="2"/>
  <c r="EA38" i="2"/>
  <c r="FG38" i="2" s="1"/>
  <c r="FA38" i="2"/>
  <c r="DW38" i="2"/>
  <c r="N38" i="2"/>
  <c r="AG38" i="2"/>
  <c r="CP35" i="2"/>
  <c r="CD22" i="2"/>
  <c r="DV22" i="2"/>
  <c r="CC22" i="2"/>
  <c r="DW22" i="2"/>
  <c r="AT42" i="2"/>
  <c r="EB41" i="2"/>
  <c r="EM41" i="2"/>
  <c r="FM41" i="2" s="1"/>
  <c r="EC41" i="2"/>
  <c r="BE40" i="2"/>
  <c r="BP40" i="2"/>
  <c r="BF40" i="2"/>
  <c r="CC39" i="2"/>
  <c r="CN39" i="2"/>
  <c r="EC39" i="2" s="1"/>
  <c r="CD39" i="2"/>
  <c r="DV39" i="2"/>
  <c r="BP38" i="2"/>
  <c r="EM36" i="2"/>
  <c r="FM36" i="2" s="1"/>
  <c r="FF36" i="2"/>
  <c r="AT35" i="2"/>
  <c r="AS35" i="2"/>
  <c r="FG27" i="2"/>
  <c r="FF27" i="2"/>
  <c r="AH26" i="2"/>
  <c r="AG26" i="2"/>
  <c r="CC26" i="2"/>
  <c r="CO22" i="2"/>
  <c r="CZ22" i="2"/>
  <c r="EO22" i="2" s="1"/>
  <c r="CP22" i="2"/>
  <c r="EC22" i="2"/>
  <c r="EB22" i="2"/>
  <c r="FF17" i="2"/>
  <c r="FK17" i="2"/>
  <c r="FG17" i="2"/>
  <c r="BR13" i="2"/>
  <c r="EV42" i="2"/>
  <c r="FK40" i="2"/>
  <c r="DV40" i="2"/>
  <c r="EA40" i="2"/>
  <c r="FA40" i="2"/>
  <c r="DW40" i="2"/>
  <c r="CP40" i="2"/>
  <c r="BD35" i="2"/>
  <c r="CC34" i="2"/>
  <c r="CN34" i="2"/>
  <c r="CD34" i="2"/>
  <c r="DV34" i="2"/>
  <c r="DW34" i="2"/>
  <c r="FK27" i="2"/>
  <c r="AR26" i="2"/>
  <c r="CO26" i="2" s="1"/>
  <c r="AS36" i="2"/>
  <c r="BD36" i="2"/>
  <c r="EM31" i="2"/>
  <c r="EM27" i="2"/>
  <c r="CD24" i="2"/>
  <c r="DV24" i="2"/>
  <c r="CC24" i="2"/>
  <c r="DW24" i="2"/>
  <c r="AG19" i="2"/>
  <c r="AR19" i="2"/>
  <c r="FK18" i="2"/>
  <c r="EB37" i="2"/>
  <c r="EM37" i="2"/>
  <c r="FM37" i="2" s="1"/>
  <c r="AH37" i="2"/>
  <c r="FQ35" i="2"/>
  <c r="EB35" i="2"/>
  <c r="EM35" i="2"/>
  <c r="AG34" i="2"/>
  <c r="AR34" i="2"/>
  <c r="AH34" i="2"/>
  <c r="AS32" i="2"/>
  <c r="BD32" i="2"/>
  <c r="AT32" i="2"/>
  <c r="CO30" i="2"/>
  <c r="CZ30" i="2"/>
  <c r="CP30" i="2"/>
  <c r="CD30" i="2"/>
  <c r="FL29" i="2"/>
  <c r="FQ29" i="2"/>
  <c r="DV29" i="2"/>
  <c r="AS28" i="2"/>
  <c r="BD28" i="2"/>
  <c r="AT28" i="2"/>
  <c r="CZ26" i="2"/>
  <c r="CD26" i="2"/>
  <c r="FQ25" i="2"/>
  <c r="FG25" i="2"/>
  <c r="DW25" i="2"/>
  <c r="DV25" i="2"/>
  <c r="DA25" i="2"/>
  <c r="CN24" i="2"/>
  <c r="FF23" i="2"/>
  <c r="N23" i="2"/>
  <c r="AH23" i="2"/>
  <c r="CP20" i="2"/>
  <c r="CO20" i="2"/>
  <c r="EM19" i="2"/>
  <c r="DW19" i="2"/>
  <c r="FA19" i="2"/>
  <c r="FF16" i="2"/>
  <c r="AT15" i="2"/>
  <c r="AS15" i="2"/>
  <c r="CO15" i="2"/>
  <c r="R13" i="2"/>
  <c r="V13" i="2" s="1"/>
  <c r="BQ13" i="2" s="1"/>
  <c r="AT13" i="2"/>
  <c r="AH35" i="2"/>
  <c r="EC34" i="2"/>
  <c r="FF33" i="2"/>
  <c r="FK33" i="2"/>
  <c r="FG33" i="2"/>
  <c r="FA31" i="2"/>
  <c r="EB29" i="2"/>
  <c r="EM29" i="2"/>
  <c r="FM29" i="2" s="1"/>
  <c r="FA27" i="2"/>
  <c r="EB25" i="2"/>
  <c r="EM25" i="2"/>
  <c r="FL25" i="2" s="1"/>
  <c r="EC25" i="2"/>
  <c r="AG23" i="2"/>
  <c r="EV22" i="2"/>
  <c r="FL22" i="2"/>
  <c r="CZ20" i="2"/>
  <c r="FF19" i="2"/>
  <c r="FK19" i="2"/>
  <c r="FG19" i="2"/>
  <c r="EM16" i="2"/>
  <c r="BD15" i="2"/>
  <c r="DA15" i="2" s="1"/>
  <c r="BF13" i="2"/>
  <c r="BE13" i="2"/>
  <c r="FM14" i="2"/>
  <c r="FL14" i="2"/>
  <c r="AS12" i="2"/>
  <c r="BD12" i="2"/>
  <c r="AT12" i="2"/>
  <c r="AH12" i="2"/>
  <c r="CC12" i="2"/>
  <c r="FK32" i="2"/>
  <c r="FA32" i="2"/>
  <c r="EA32" i="2"/>
  <c r="CN31" i="2"/>
  <c r="EC31" i="2" s="1"/>
  <c r="AR31" i="2"/>
  <c r="FK30" i="2"/>
  <c r="FA30" i="2"/>
  <c r="EA30" i="2"/>
  <c r="CN29" i="2"/>
  <c r="EC29" i="2" s="1"/>
  <c r="AR29" i="2"/>
  <c r="FK28" i="2"/>
  <c r="FA28" i="2"/>
  <c r="EA28" i="2"/>
  <c r="CN27" i="2"/>
  <c r="EB27" i="2" s="1"/>
  <c r="AR27" i="2"/>
  <c r="FK26" i="2"/>
  <c r="FA26" i="2"/>
  <c r="EA26" i="2"/>
  <c r="AH25" i="2"/>
  <c r="N25" i="2"/>
  <c r="AS24" i="2"/>
  <c r="BD24" i="2"/>
  <c r="AT24" i="2"/>
  <c r="EB23" i="2"/>
  <c r="EM23" i="2"/>
  <c r="EC23" i="2"/>
  <c r="DA23" i="2"/>
  <c r="FS22" i="2"/>
  <c r="AG22" i="2"/>
  <c r="FQ21" i="2"/>
  <c r="AH21" i="2"/>
  <c r="CC19" i="2"/>
  <c r="CN19" i="2"/>
  <c r="EC19" i="2" s="1"/>
  <c r="CD19" i="2"/>
  <c r="DV18" i="2"/>
  <c r="EA18" i="2"/>
  <c r="FA18" i="2"/>
  <c r="AG16" i="2"/>
  <c r="AR16" i="2"/>
  <c r="AH16" i="2"/>
  <c r="FQ14" i="2"/>
  <c r="EV24" i="2"/>
  <c r="AS22" i="2"/>
  <c r="BD22" i="2"/>
  <c r="AT22" i="2"/>
  <c r="CC21" i="2"/>
  <c r="CN21" i="2"/>
  <c r="BE20" i="2"/>
  <c r="BP20" i="2"/>
  <c r="AT20" i="2"/>
  <c r="CC16" i="2"/>
  <c r="CN16" i="2"/>
  <c r="EC16" i="2" s="1"/>
  <c r="CD16" i="2"/>
  <c r="FK15" i="2"/>
  <c r="DV15" i="2"/>
  <c r="EA15" i="2"/>
  <c r="FA15" i="2"/>
  <c r="DW15" i="2"/>
  <c r="DL15" i="2"/>
  <c r="DB15" i="2"/>
  <c r="CP15" i="2"/>
  <c r="FQ13" i="2"/>
  <c r="EZ13" i="2"/>
  <c r="DV13" i="2"/>
  <c r="EV12" i="2"/>
  <c r="AG21" i="2"/>
  <c r="AR21" i="2"/>
  <c r="FK20" i="2"/>
  <c r="DV20" i="2"/>
  <c r="EA20" i="2"/>
  <c r="FF20" i="2" s="1"/>
  <c r="FA20" i="2"/>
  <c r="EM13" i="2"/>
  <c r="FM13" i="2" s="1"/>
  <c r="EC13" i="2"/>
  <c r="FM12" i="2"/>
  <c r="CO12" i="2"/>
  <c r="CZ12" i="2"/>
  <c r="EO12" i="2" s="1"/>
  <c r="CP12" i="2"/>
  <c r="CD12" i="2"/>
  <c r="DV12" i="2"/>
  <c r="EX16" i="1"/>
  <c r="CO13" i="2" l="1"/>
  <c r="CZ13" i="2"/>
  <c r="CP13" i="2"/>
  <c r="FF21" i="2"/>
  <c r="EM21" i="2"/>
  <c r="AG41" i="2"/>
  <c r="AR41" i="2"/>
  <c r="AH41" i="2"/>
  <c r="AS77" i="2"/>
  <c r="AT77" i="2"/>
  <c r="CP55" i="2"/>
  <c r="CZ55" i="2"/>
  <c r="DL55" i="2" s="1"/>
  <c r="DM55" i="2" s="1"/>
  <c r="CO55" i="2"/>
  <c r="EB13" i="2"/>
  <c r="FL13" i="2"/>
  <c r="FQ23" i="2"/>
  <c r="BD42" i="2"/>
  <c r="FM53" i="2"/>
  <c r="AS53" i="2"/>
  <c r="FQ78" i="2"/>
  <c r="FS78" i="2" s="1"/>
  <c r="CP89" i="2"/>
  <c r="FG86" i="2"/>
  <c r="FF105" i="2"/>
  <c r="FL24" i="2"/>
  <c r="FQ24" i="2"/>
  <c r="FM24" i="2"/>
  <c r="EB43" i="2"/>
  <c r="CD41" i="2"/>
  <c r="CO77" i="2"/>
  <c r="EC47" i="2"/>
  <c r="EC89" i="2"/>
  <c r="FM48" i="2"/>
  <c r="CP98" i="2"/>
  <c r="EC98" i="2"/>
  <c r="FR24" i="2"/>
  <c r="FT24" i="2" s="1"/>
  <c r="AS42" i="2"/>
  <c r="CP43" i="2"/>
  <c r="CP53" i="2"/>
  <c r="AT43" i="2"/>
  <c r="BD77" i="2"/>
  <c r="EB89" i="2"/>
  <c r="CZ89" i="2"/>
  <c r="DL89" i="2" s="1"/>
  <c r="AS103" i="2"/>
  <c r="FG21" i="2"/>
  <c r="CO41" i="2"/>
  <c r="CZ41" i="2"/>
  <c r="CP41" i="2"/>
  <c r="CP77" i="2"/>
  <c r="EC102" i="2"/>
  <c r="FF102" i="2"/>
  <c r="CP96" i="2"/>
  <c r="CZ98" i="2"/>
  <c r="FG82" i="2"/>
  <c r="CZ35" i="2"/>
  <c r="CO35" i="2"/>
  <c r="DB23" i="2"/>
  <c r="DL23" i="2"/>
  <c r="DB25" i="2"/>
  <c r="DL25" i="2"/>
  <c r="FM34" i="2"/>
  <c r="FL34" i="2"/>
  <c r="FQ34" i="2"/>
  <c r="CZ40" i="2"/>
  <c r="CO40" i="2"/>
  <c r="CC41" i="2"/>
  <c r="FQ42" i="2"/>
  <c r="FS42" i="2" s="1"/>
  <c r="FM42" i="2"/>
  <c r="EC103" i="2"/>
  <c r="CP103" i="2"/>
  <c r="AT114" i="2"/>
  <c r="AS114" i="2"/>
  <c r="AT103" i="2"/>
  <c r="FQ20" i="2"/>
  <c r="FR14" i="2"/>
  <c r="FT14" i="2" s="1"/>
  <c r="FS14" i="2"/>
  <c r="EB26" i="2"/>
  <c r="EM26" i="2"/>
  <c r="FG26" i="2"/>
  <c r="EC26" i="2"/>
  <c r="AS29" i="2"/>
  <c r="BD29" i="2"/>
  <c r="AT29" i="2"/>
  <c r="EV16" i="2"/>
  <c r="FM16" i="2"/>
  <c r="FL16" i="2"/>
  <c r="DL26" i="2"/>
  <c r="AS19" i="2"/>
  <c r="BD19" i="2"/>
  <c r="AT19" i="2"/>
  <c r="BE36" i="2"/>
  <c r="BP36" i="2"/>
  <c r="BF36" i="2"/>
  <c r="EB40" i="2"/>
  <c r="EM40" i="2"/>
  <c r="EC40" i="2"/>
  <c r="FF40" i="2"/>
  <c r="DA22" i="2"/>
  <c r="DL22" i="2"/>
  <c r="EW22" i="2" s="1"/>
  <c r="DB22" i="2"/>
  <c r="BQ40" i="2"/>
  <c r="BR40" i="2"/>
  <c r="R38" i="2"/>
  <c r="AS38" i="2"/>
  <c r="EO43" i="2"/>
  <c r="EV43" i="2"/>
  <c r="FM43" i="2"/>
  <c r="EN43" i="2"/>
  <c r="DM38" i="2"/>
  <c r="DN38" i="2"/>
  <c r="EN44" i="2"/>
  <c r="EO44" i="2"/>
  <c r="EV44" i="2"/>
  <c r="CO36" i="2"/>
  <c r="CZ36" i="2"/>
  <c r="EO36" i="2" s="1"/>
  <c r="CP36" i="2"/>
  <c r="DA47" i="2"/>
  <c r="DL47" i="2"/>
  <c r="DB47" i="2"/>
  <c r="DA42" i="2"/>
  <c r="DL42" i="2"/>
  <c r="EN42" i="2"/>
  <c r="DB42" i="2"/>
  <c r="DB53" i="2"/>
  <c r="DL53" i="2"/>
  <c r="DA53" i="2"/>
  <c r="EN46" i="2"/>
  <c r="EO46" i="2"/>
  <c r="EV46" i="2"/>
  <c r="EC57" i="2"/>
  <c r="EM57" i="2"/>
  <c r="EB57" i="2"/>
  <c r="EC61" i="2"/>
  <c r="EM61" i="2"/>
  <c r="FM61" i="2" s="1"/>
  <c r="EB61" i="2"/>
  <c r="AT66" i="2"/>
  <c r="AS66" i="2"/>
  <c r="BD66" i="2"/>
  <c r="EC70" i="2"/>
  <c r="FG70" i="2"/>
  <c r="EM70" i="2"/>
  <c r="EB70" i="2"/>
  <c r="BF75" i="2"/>
  <c r="BE75" i="2"/>
  <c r="BP75" i="2"/>
  <c r="EB55" i="2"/>
  <c r="EC55" i="2"/>
  <c r="EM55" i="2"/>
  <c r="EB64" i="2"/>
  <c r="EM64" i="2"/>
  <c r="FL64" i="2" s="1"/>
  <c r="EC64" i="2"/>
  <c r="DA76" i="2"/>
  <c r="DL76" i="2"/>
  <c r="DB76" i="2"/>
  <c r="AT82" i="2"/>
  <c r="AS82" i="2"/>
  <c r="BD82" i="2"/>
  <c r="AT86" i="2"/>
  <c r="AS86" i="2"/>
  <c r="BD86" i="2"/>
  <c r="EO79" i="2"/>
  <c r="EN79" i="2"/>
  <c r="EV79" i="2"/>
  <c r="CP86" i="2"/>
  <c r="CO86" i="2"/>
  <c r="CZ86" i="2"/>
  <c r="CO90" i="2"/>
  <c r="CZ90" i="2"/>
  <c r="CP90" i="2"/>
  <c r="EC90" i="2"/>
  <c r="AT92" i="2"/>
  <c r="AS92" i="2"/>
  <c r="BD92" i="2"/>
  <c r="AT94" i="2"/>
  <c r="AS94" i="2"/>
  <c r="BD94" i="2"/>
  <c r="FR114" i="2"/>
  <c r="FT114" i="2" s="1"/>
  <c r="FS114" i="2"/>
  <c r="FQ56" i="2"/>
  <c r="FQ60" i="2"/>
  <c r="FR72" i="2"/>
  <c r="FT72" i="2" s="1"/>
  <c r="FS72" i="2"/>
  <c r="EO87" i="2"/>
  <c r="EV87" i="2"/>
  <c r="EN87" i="2"/>
  <c r="FM87" i="2"/>
  <c r="BF96" i="2"/>
  <c r="BP96" i="2"/>
  <c r="BE96" i="2"/>
  <c r="BF102" i="2"/>
  <c r="BP102" i="2"/>
  <c r="BE102" i="2"/>
  <c r="FM108" i="2"/>
  <c r="FQ108" i="2"/>
  <c r="BF88" i="2"/>
  <c r="BP88" i="2"/>
  <c r="BE88" i="2"/>
  <c r="CP99" i="2"/>
  <c r="CO99" i="2"/>
  <c r="CZ99" i="2"/>
  <c r="AT113" i="2"/>
  <c r="AS113" i="2"/>
  <c r="BD113" i="2"/>
  <c r="FQ62" i="2"/>
  <c r="FM79" i="2"/>
  <c r="DB80" i="2"/>
  <c r="DL80" i="2"/>
  <c r="DA80" i="2"/>
  <c r="FQ83" i="2"/>
  <c r="EC91" i="2"/>
  <c r="EM91" i="2"/>
  <c r="EB91" i="2"/>
  <c r="CP94" i="2"/>
  <c r="CZ94" i="2"/>
  <c r="CO94" i="2"/>
  <c r="CP105" i="2"/>
  <c r="CZ105" i="2"/>
  <c r="CO105" i="2"/>
  <c r="FQ92" i="2"/>
  <c r="FM94" i="2"/>
  <c r="FQ94" i="2"/>
  <c r="EB15" i="2"/>
  <c r="EM15" i="2"/>
  <c r="FL15" i="2" s="1"/>
  <c r="EC15" i="2"/>
  <c r="FF15" i="2"/>
  <c r="BE22" i="2"/>
  <c r="BP22" i="2"/>
  <c r="BF22" i="2"/>
  <c r="EB18" i="2"/>
  <c r="EM18" i="2"/>
  <c r="EC18" i="2"/>
  <c r="BE24" i="2"/>
  <c r="BP24" i="2"/>
  <c r="BF24" i="2"/>
  <c r="EC28" i="2"/>
  <c r="EM28" i="2"/>
  <c r="EB28" i="2"/>
  <c r="FG28" i="2"/>
  <c r="CP29" i="2"/>
  <c r="CZ29" i="2"/>
  <c r="CO29" i="2"/>
  <c r="AS31" i="2"/>
  <c r="BD31" i="2"/>
  <c r="AT31" i="2"/>
  <c r="FQ32" i="2"/>
  <c r="BE12" i="2"/>
  <c r="BP12" i="2"/>
  <c r="BF12" i="2"/>
  <c r="EN29" i="2"/>
  <c r="EV29" i="2"/>
  <c r="EO29" i="2"/>
  <c r="AS34" i="2"/>
  <c r="BD34" i="2"/>
  <c r="AT34" i="2"/>
  <c r="FG18" i="2"/>
  <c r="EV27" i="2"/>
  <c r="EV31" i="2"/>
  <c r="BE35" i="2"/>
  <c r="BP35" i="2"/>
  <c r="BF35" i="2"/>
  <c r="EO42" i="2"/>
  <c r="CO39" i="2"/>
  <c r="CZ39" i="2"/>
  <c r="CP39" i="2"/>
  <c r="EB39" i="2"/>
  <c r="FS43" i="2"/>
  <c r="FR43" i="2"/>
  <c r="FT43" i="2" s="1"/>
  <c r="FR45" i="2"/>
  <c r="FT45" i="2" s="1"/>
  <c r="FL43" i="2"/>
  <c r="BF50" i="2"/>
  <c r="BE50" i="2"/>
  <c r="BP50" i="2"/>
  <c r="BF51" i="2"/>
  <c r="BE51" i="2"/>
  <c r="BP51" i="2"/>
  <c r="EO52" i="2"/>
  <c r="EN52" i="2"/>
  <c r="EV52" i="2"/>
  <c r="FR52" i="2" s="1"/>
  <c r="FT52" i="2" s="1"/>
  <c r="CO28" i="2"/>
  <c r="CZ28" i="2"/>
  <c r="CP28" i="2"/>
  <c r="DB49" i="2"/>
  <c r="DL49" i="2"/>
  <c r="DA49" i="2"/>
  <c r="BE45" i="2"/>
  <c r="BP45" i="2"/>
  <c r="BF45" i="2"/>
  <c r="EO49" i="2"/>
  <c r="EN49" i="2"/>
  <c r="EV49" i="2"/>
  <c r="FS49" i="2" s="1"/>
  <c r="BF54" i="2"/>
  <c r="BE54" i="2"/>
  <c r="BP54" i="2"/>
  <c r="BF55" i="2"/>
  <c r="BE55" i="2"/>
  <c r="BP55" i="2"/>
  <c r="V37" i="2"/>
  <c r="BE37" i="2"/>
  <c r="FS52" i="2"/>
  <c r="AT56" i="2"/>
  <c r="AS56" i="2"/>
  <c r="BD56" i="2"/>
  <c r="AT58" i="2"/>
  <c r="AS58" i="2"/>
  <c r="BD58" i="2"/>
  <c r="AT60" i="2"/>
  <c r="AS60" i="2"/>
  <c r="BD60" i="2"/>
  <c r="AT62" i="2"/>
  <c r="AS62" i="2"/>
  <c r="BD62" i="2"/>
  <c r="AT64" i="2"/>
  <c r="AS64" i="2"/>
  <c r="BD64" i="2"/>
  <c r="FL49" i="2"/>
  <c r="DB54" i="2"/>
  <c r="DL54" i="2"/>
  <c r="DA54" i="2"/>
  <c r="EO54" i="2"/>
  <c r="EV54" i="2"/>
  <c r="FM54" i="2"/>
  <c r="EN54" i="2"/>
  <c r="CP57" i="2"/>
  <c r="CZ57" i="2"/>
  <c r="CO57" i="2"/>
  <c r="EC58" i="2"/>
  <c r="EM58" i="2"/>
  <c r="EB58" i="2"/>
  <c r="CP61" i="2"/>
  <c r="CZ61" i="2"/>
  <c r="CO61" i="2"/>
  <c r="EC62" i="2"/>
  <c r="EM62" i="2"/>
  <c r="FL62" i="2" s="1"/>
  <c r="EB62" i="2"/>
  <c r="EC65" i="2"/>
  <c r="FG65" i="2"/>
  <c r="EM65" i="2"/>
  <c r="FM65" i="2" s="1"/>
  <c r="EB65" i="2"/>
  <c r="CP66" i="2"/>
  <c r="CO66" i="2"/>
  <c r="CZ66" i="2"/>
  <c r="FQ68" i="2"/>
  <c r="DB73" i="2"/>
  <c r="DL73" i="2"/>
  <c r="DA73" i="2"/>
  <c r="DB75" i="2"/>
  <c r="DA75" i="2"/>
  <c r="DL75" i="2"/>
  <c r="DB77" i="2"/>
  <c r="DL77" i="2"/>
  <c r="DA77" i="2"/>
  <c r="FG55" i="2"/>
  <c r="FQ59" i="2"/>
  <c r="EB66" i="2"/>
  <c r="EM66" i="2"/>
  <c r="EC66" i="2"/>
  <c r="BE74" i="2"/>
  <c r="BP74" i="2"/>
  <c r="BF74" i="2"/>
  <c r="EN77" i="2"/>
  <c r="EO77" i="2"/>
  <c r="EV77" i="2"/>
  <c r="FS77" i="2" s="1"/>
  <c r="FL77" i="2"/>
  <c r="DL87" i="2"/>
  <c r="FL87" i="2"/>
  <c r="EV89" i="2"/>
  <c r="FS89" i="2" s="1"/>
  <c r="FM46" i="2"/>
  <c r="FM57" i="2"/>
  <c r="FQ57" i="2"/>
  <c r="FL57" i="2"/>
  <c r="FF61" i="2"/>
  <c r="BE78" i="2"/>
  <c r="BP78" i="2"/>
  <c r="BF78" i="2"/>
  <c r="CP83" i="2"/>
  <c r="CO83" i="2"/>
  <c r="CZ83" i="2"/>
  <c r="EC84" i="2"/>
  <c r="EB84" i="2"/>
  <c r="EM84" i="2"/>
  <c r="FL84" i="2" s="1"/>
  <c r="DB88" i="2"/>
  <c r="DA88" i="2"/>
  <c r="DL88" i="2"/>
  <c r="FM58" i="2"/>
  <c r="FQ58" i="2"/>
  <c r="FL58" i="2"/>
  <c r="BF80" i="2"/>
  <c r="BP80" i="2"/>
  <c r="BE80" i="2"/>
  <c r="EO90" i="2"/>
  <c r="EV90" i="2"/>
  <c r="FM90" i="2"/>
  <c r="EN90" i="2"/>
  <c r="FL90" i="2"/>
  <c r="BF98" i="2"/>
  <c r="BE98" i="2"/>
  <c r="BP98" i="2"/>
  <c r="FM98" i="2"/>
  <c r="FL98" i="2"/>
  <c r="FQ98" i="2"/>
  <c r="FQ99" i="2"/>
  <c r="DB102" i="2"/>
  <c r="DA102" i="2"/>
  <c r="DL102" i="2"/>
  <c r="CP107" i="2"/>
  <c r="CO107" i="2"/>
  <c r="CZ107" i="2"/>
  <c r="EC108" i="2"/>
  <c r="EB108" i="2"/>
  <c r="FG108" i="2"/>
  <c r="EM108" i="2"/>
  <c r="CP111" i="2"/>
  <c r="CO111" i="2"/>
  <c r="CZ111" i="2"/>
  <c r="EC113" i="2"/>
  <c r="EM113" i="2"/>
  <c r="FG113" i="2"/>
  <c r="EB113" i="2"/>
  <c r="FF113" i="2"/>
  <c r="FF114" i="2"/>
  <c r="EB114" i="2"/>
  <c r="EC114" i="2"/>
  <c r="AS70" i="2"/>
  <c r="BD70" i="2"/>
  <c r="AT70" i="2"/>
  <c r="BE76" i="2"/>
  <c r="BP76" i="2"/>
  <c r="BF76" i="2"/>
  <c r="FM89" i="2"/>
  <c r="AT99" i="2"/>
  <c r="BD99" i="2"/>
  <c r="AS99" i="2"/>
  <c r="FQ107" i="2"/>
  <c r="FL107" i="2"/>
  <c r="FF108" i="2"/>
  <c r="AT110" i="2"/>
  <c r="AS110" i="2"/>
  <c r="BD110" i="2"/>
  <c r="FF62" i="2"/>
  <c r="FS79" i="2"/>
  <c r="FR79" i="2"/>
  <c r="FT79" i="2" s="1"/>
  <c r="FQ82" i="2"/>
  <c r="FQ86" i="2"/>
  <c r="CP91" i="2"/>
  <c r="CZ91" i="2"/>
  <c r="CO91" i="2"/>
  <c r="EC92" i="2"/>
  <c r="EM92" i="2"/>
  <c r="EB92" i="2"/>
  <c r="BF95" i="2"/>
  <c r="BP95" i="2"/>
  <c r="BE95" i="2"/>
  <c r="EO96" i="2"/>
  <c r="EV96" i="2"/>
  <c r="EN96" i="2"/>
  <c r="FM96" i="2"/>
  <c r="BF101" i="2"/>
  <c r="BP101" i="2"/>
  <c r="BE101" i="2"/>
  <c r="EO102" i="2"/>
  <c r="EV102" i="2"/>
  <c r="EN102" i="2"/>
  <c r="FM102" i="2"/>
  <c r="AT107" i="2"/>
  <c r="BD107" i="2"/>
  <c r="AS107" i="2"/>
  <c r="AT109" i="2"/>
  <c r="BD109" i="2"/>
  <c r="AS109" i="2"/>
  <c r="FF92" i="2"/>
  <c r="CP104" i="2"/>
  <c r="CZ104" i="2"/>
  <c r="CO104" i="2"/>
  <c r="FM112" i="2"/>
  <c r="FQ112" i="2"/>
  <c r="CO21" i="2"/>
  <c r="CZ21" i="2"/>
  <c r="CP21" i="2"/>
  <c r="EB21" i="2"/>
  <c r="CP19" i="2"/>
  <c r="CO19" i="2"/>
  <c r="CZ19" i="2"/>
  <c r="EN19" i="2" s="1"/>
  <c r="EN25" i="2"/>
  <c r="EV25" i="2"/>
  <c r="EO25" i="2"/>
  <c r="EO47" i="2"/>
  <c r="EV47" i="2"/>
  <c r="EN47" i="2"/>
  <c r="FM47" i="2"/>
  <c r="EC21" i="2"/>
  <c r="EN23" i="2"/>
  <c r="EO23" i="2"/>
  <c r="EV23" i="2"/>
  <c r="FL26" i="2"/>
  <c r="FQ26" i="2"/>
  <c r="FM26" i="2"/>
  <c r="EB30" i="2"/>
  <c r="EM30" i="2"/>
  <c r="FL30" i="2" s="1"/>
  <c r="FG30" i="2"/>
  <c r="EC30" i="2"/>
  <c r="FM19" i="2"/>
  <c r="FQ19" i="2"/>
  <c r="FL19" i="2"/>
  <c r="FF26" i="2"/>
  <c r="EO19" i="2"/>
  <c r="EV19" i="2"/>
  <c r="CO24" i="2"/>
  <c r="CZ24" i="2"/>
  <c r="CP24" i="2"/>
  <c r="EB24" i="2"/>
  <c r="EC24" i="2"/>
  <c r="FM18" i="2"/>
  <c r="FQ18" i="2"/>
  <c r="FG40" i="2"/>
  <c r="EC36" i="2"/>
  <c r="BE42" i="2"/>
  <c r="BP42" i="2"/>
  <c r="BF42" i="2"/>
  <c r="AS39" i="2"/>
  <c r="BD39" i="2"/>
  <c r="AT39" i="2"/>
  <c r="BF44" i="2"/>
  <c r="BP44" i="2"/>
  <c r="BE44" i="2"/>
  <c r="BF46" i="2"/>
  <c r="BE46" i="2"/>
  <c r="BP46" i="2"/>
  <c r="FM44" i="2"/>
  <c r="FL47" i="2"/>
  <c r="DM37" i="2"/>
  <c r="DN37" i="2"/>
  <c r="EO51" i="2"/>
  <c r="EV51" i="2"/>
  <c r="FS51" i="2" s="1"/>
  <c r="FM51" i="2"/>
  <c r="EN51" i="2"/>
  <c r="DA45" i="2"/>
  <c r="DL45" i="2"/>
  <c r="DB45" i="2"/>
  <c r="BF48" i="2"/>
  <c r="BP48" i="2"/>
  <c r="BE48" i="2"/>
  <c r="BF53" i="2"/>
  <c r="BP53" i="2"/>
  <c r="BE53" i="2"/>
  <c r="CP58" i="2"/>
  <c r="CZ58" i="2"/>
  <c r="CO58" i="2"/>
  <c r="EC59" i="2"/>
  <c r="EM59" i="2"/>
  <c r="FL59" i="2" s="1"/>
  <c r="EB59" i="2"/>
  <c r="CP62" i="2"/>
  <c r="CZ62" i="2"/>
  <c r="CO62" i="2"/>
  <c r="EC63" i="2"/>
  <c r="EM63" i="2"/>
  <c r="FM63" i="2" s="1"/>
  <c r="EB63" i="2"/>
  <c r="BR68" i="2"/>
  <c r="BQ68" i="2"/>
  <c r="AT69" i="2"/>
  <c r="AS69" i="2"/>
  <c r="BD69" i="2"/>
  <c r="FQ70" i="2"/>
  <c r="FL70" i="2"/>
  <c r="EO74" i="2"/>
  <c r="EV74" i="2"/>
  <c r="FM74" i="2"/>
  <c r="EN74" i="2"/>
  <c r="EO76" i="2"/>
  <c r="EV76" i="2"/>
  <c r="EN76" i="2"/>
  <c r="FM76" i="2"/>
  <c r="EO78" i="2"/>
  <c r="EV78" i="2"/>
  <c r="FM78" i="2"/>
  <c r="EN78" i="2"/>
  <c r="FM55" i="2"/>
  <c r="FQ55" i="2"/>
  <c r="FL55" i="2"/>
  <c r="FF59" i="2"/>
  <c r="EB69" i="2"/>
  <c r="EM69" i="2"/>
  <c r="EC69" i="2"/>
  <c r="EB71" i="2"/>
  <c r="EM71" i="2"/>
  <c r="FL71" i="2" s="1"/>
  <c r="EC71" i="2"/>
  <c r="FL76" i="2"/>
  <c r="DB79" i="2"/>
  <c r="DA79" i="2"/>
  <c r="DL79" i="2"/>
  <c r="AT83" i="2"/>
  <c r="AS83" i="2"/>
  <c r="BD83" i="2"/>
  <c r="AT85" i="2"/>
  <c r="AS85" i="2"/>
  <c r="BD85" i="2"/>
  <c r="AT87" i="2"/>
  <c r="AS87" i="2"/>
  <c r="CP87" i="2"/>
  <c r="BD87" i="2"/>
  <c r="CO87" i="2"/>
  <c r="FR46" i="2"/>
  <c r="FT46" i="2" s="1"/>
  <c r="FS46" i="2"/>
  <c r="FF57" i="2"/>
  <c r="EN73" i="2"/>
  <c r="EO73" i="2"/>
  <c r="EV73" i="2"/>
  <c r="FL73" i="2"/>
  <c r="EO80" i="2"/>
  <c r="EN80" i="2"/>
  <c r="EV80" i="2"/>
  <c r="CP84" i="2"/>
  <c r="CO84" i="2"/>
  <c r="CZ84" i="2"/>
  <c r="EC85" i="2"/>
  <c r="EB85" i="2"/>
  <c r="EM85" i="2"/>
  <c r="FM85" i="2" s="1"/>
  <c r="FF58" i="2"/>
  <c r="FQ71" i="2"/>
  <c r="FM71" i="2"/>
  <c r="DA74" i="2"/>
  <c r="DL74" i="2"/>
  <c r="DB74" i="2"/>
  <c r="BF79" i="2"/>
  <c r="BP79" i="2"/>
  <c r="BE79" i="2"/>
  <c r="EB90" i="2"/>
  <c r="CP108" i="2"/>
  <c r="CO108" i="2"/>
  <c r="CZ108" i="2"/>
  <c r="EC109" i="2"/>
  <c r="EB109" i="2"/>
  <c r="FG109" i="2"/>
  <c r="EM109" i="2"/>
  <c r="AT112" i="2"/>
  <c r="BD112" i="2"/>
  <c r="AS112" i="2"/>
  <c r="CO112" i="2"/>
  <c r="FG64" i="2"/>
  <c r="AS65" i="2"/>
  <c r="BD65" i="2"/>
  <c r="AT65" i="2"/>
  <c r="FM91" i="2"/>
  <c r="FL91" i="2"/>
  <c r="FQ91" i="2"/>
  <c r="FG66" i="2"/>
  <c r="FL69" i="2"/>
  <c r="FQ69" i="2"/>
  <c r="FM69" i="2"/>
  <c r="DB96" i="2"/>
  <c r="DL96" i="2"/>
  <c r="DA96" i="2"/>
  <c r="FS102" i="2"/>
  <c r="FR102" i="2"/>
  <c r="FT102" i="2" s="1"/>
  <c r="DB103" i="2"/>
  <c r="DL103" i="2"/>
  <c r="DA103" i="2"/>
  <c r="FQ110" i="2"/>
  <c r="DB97" i="2"/>
  <c r="DL97" i="2"/>
  <c r="DA97" i="2"/>
  <c r="EO101" i="2"/>
  <c r="EV101" i="2"/>
  <c r="FM101" i="2"/>
  <c r="EN101" i="2"/>
  <c r="FQ104" i="2"/>
  <c r="EC112" i="2"/>
  <c r="EB112" i="2"/>
  <c r="EM112" i="2"/>
  <c r="DA114" i="2"/>
  <c r="DL114" i="2"/>
  <c r="DB114" i="2"/>
  <c r="EN114" i="2"/>
  <c r="EO114" i="2"/>
  <c r="FF70" i="2"/>
  <c r="EN75" i="2"/>
  <c r="EO75" i="2"/>
  <c r="EV75" i="2"/>
  <c r="FL79" i="2"/>
  <c r="FM80" i="2"/>
  <c r="FM81" i="2"/>
  <c r="FQ81" i="2"/>
  <c r="FL81" i="2"/>
  <c r="FG84" i="2"/>
  <c r="FQ85" i="2"/>
  <c r="CP92" i="2"/>
  <c r="CZ92" i="2"/>
  <c r="CO92" i="2"/>
  <c r="EC93" i="2"/>
  <c r="EM93" i="2"/>
  <c r="FL93" i="2" s="1"/>
  <c r="EB93" i="2"/>
  <c r="FS101" i="2"/>
  <c r="EC104" i="2"/>
  <c r="EM104" i="2"/>
  <c r="FL104" i="2" s="1"/>
  <c r="EB104" i="2"/>
  <c r="BE114" i="2"/>
  <c r="BP114" i="2"/>
  <c r="BF114" i="2"/>
  <c r="BF89" i="2"/>
  <c r="BP89" i="2"/>
  <c r="BE89" i="2"/>
  <c r="FM93" i="2"/>
  <c r="FQ93" i="2"/>
  <c r="FF112" i="2"/>
  <c r="EW12" i="2"/>
  <c r="FQ15" i="2"/>
  <c r="CO27" i="2"/>
  <c r="CZ27" i="2"/>
  <c r="EN27" i="2" s="1"/>
  <c r="CP27" i="2"/>
  <c r="FQ30" i="2"/>
  <c r="DA20" i="2"/>
  <c r="DL20" i="2"/>
  <c r="DB20" i="2"/>
  <c r="R23" i="2"/>
  <c r="AS23" i="2"/>
  <c r="AT23" i="2"/>
  <c r="FR25" i="2"/>
  <c r="FT25" i="2" s="1"/>
  <c r="FS25" i="2"/>
  <c r="EN35" i="2"/>
  <c r="FM35" i="2"/>
  <c r="EV35" i="2"/>
  <c r="FR35" i="2" s="1"/>
  <c r="FT35" i="2" s="1"/>
  <c r="EC27" i="2"/>
  <c r="EW42" i="2"/>
  <c r="FR42" i="2"/>
  <c r="FT42" i="2" s="1"/>
  <c r="EX42" i="2"/>
  <c r="EO45" i="2"/>
  <c r="EV45" i="2"/>
  <c r="FS45" i="2" s="1"/>
  <c r="FM45" i="2"/>
  <c r="EN45" i="2"/>
  <c r="FL44" i="2"/>
  <c r="DB48" i="2"/>
  <c r="DL48" i="2"/>
  <c r="DA48" i="2"/>
  <c r="FL45" i="2"/>
  <c r="CP56" i="2"/>
  <c r="CZ56" i="2"/>
  <c r="CO56" i="2"/>
  <c r="CP60" i="2"/>
  <c r="CZ60" i="2"/>
  <c r="CO60" i="2"/>
  <c r="CP64" i="2"/>
  <c r="CO64" i="2"/>
  <c r="CZ64" i="2"/>
  <c r="CP71" i="2"/>
  <c r="CO71" i="2"/>
  <c r="CZ71" i="2"/>
  <c r="BF77" i="2"/>
  <c r="BP77" i="2"/>
  <c r="BE77" i="2"/>
  <c r="FQ63" i="2"/>
  <c r="FL63" i="2"/>
  <c r="AT84" i="2"/>
  <c r="AS84" i="2"/>
  <c r="BD84" i="2"/>
  <c r="FG57" i="2"/>
  <c r="FQ61" i="2"/>
  <c r="CP82" i="2"/>
  <c r="CO82" i="2"/>
  <c r="CZ82" i="2"/>
  <c r="EC83" i="2"/>
  <c r="EB83" i="2"/>
  <c r="EM83" i="2"/>
  <c r="AT91" i="2"/>
  <c r="AS91" i="2"/>
  <c r="BD91" i="2"/>
  <c r="AT93" i="2"/>
  <c r="AS93" i="2"/>
  <c r="BD93" i="2"/>
  <c r="BF97" i="2"/>
  <c r="BE97" i="2"/>
  <c r="BP97" i="2"/>
  <c r="EC107" i="2"/>
  <c r="EB107" i="2"/>
  <c r="EM107" i="2"/>
  <c r="FG107" i="2"/>
  <c r="CP110" i="2"/>
  <c r="CO110" i="2"/>
  <c r="CZ110" i="2"/>
  <c r="FF64" i="2"/>
  <c r="DN55" i="2"/>
  <c r="EO97" i="2"/>
  <c r="EN97" i="2"/>
  <c r="FM97" i="2"/>
  <c r="EV97" i="2"/>
  <c r="BF103" i="2"/>
  <c r="BP103" i="2"/>
  <c r="BE103" i="2"/>
  <c r="EB20" i="2"/>
  <c r="EM20" i="2"/>
  <c r="FM20" i="2" s="1"/>
  <c r="EC20" i="2"/>
  <c r="FG20" i="2"/>
  <c r="AS21" i="2"/>
  <c r="BD21" i="2"/>
  <c r="AT21" i="2"/>
  <c r="BQ20" i="2"/>
  <c r="BR20" i="2"/>
  <c r="FR12" i="2"/>
  <c r="FT12" i="2" s="1"/>
  <c r="AS16" i="2"/>
  <c r="BD16" i="2"/>
  <c r="AT16" i="2"/>
  <c r="CO31" i="2"/>
  <c r="CZ31" i="2"/>
  <c r="EN31" i="2" s="1"/>
  <c r="CP31" i="2"/>
  <c r="EN22" i="2"/>
  <c r="FM23" i="2"/>
  <c r="FL33" i="2"/>
  <c r="FQ33" i="2"/>
  <c r="FM33" i="2"/>
  <c r="BE32" i="2"/>
  <c r="BP32" i="2"/>
  <c r="BF32" i="2"/>
  <c r="FS35" i="2"/>
  <c r="EB31" i="2"/>
  <c r="AS26" i="2"/>
  <c r="BD26" i="2"/>
  <c r="AT26" i="2"/>
  <c r="DA12" i="2"/>
  <c r="DL12" i="2"/>
  <c r="EX12" i="2" s="1"/>
  <c r="EN12" i="2"/>
  <c r="DB12" i="2"/>
  <c r="EN13" i="2"/>
  <c r="EV13" i="2"/>
  <c r="FR13" i="2" s="1"/>
  <c r="FT13" i="2" s="1"/>
  <c r="EO13" i="2"/>
  <c r="FG15" i="2"/>
  <c r="CO16" i="2"/>
  <c r="CZ16" i="2"/>
  <c r="EN16" i="2" s="1"/>
  <c r="CP16" i="2"/>
  <c r="FS12" i="2"/>
  <c r="R25" i="2"/>
  <c r="AS25" i="2"/>
  <c r="AT25" i="2"/>
  <c r="AS27" i="2"/>
  <c r="BD27" i="2"/>
  <c r="AT27" i="2"/>
  <c r="FL28" i="2"/>
  <c r="FQ28" i="2"/>
  <c r="FM28" i="2"/>
  <c r="EC32" i="2"/>
  <c r="EM32" i="2"/>
  <c r="FL32" i="2" s="1"/>
  <c r="EB32" i="2"/>
  <c r="FG32" i="2"/>
  <c r="BE15" i="2"/>
  <c r="BP15" i="2"/>
  <c r="BF15" i="2"/>
  <c r="FR22" i="2"/>
  <c r="FT22" i="2" s="1"/>
  <c r="FF30" i="2"/>
  <c r="EB16" i="2"/>
  <c r="EB19" i="2"/>
  <c r="FM25" i="2"/>
  <c r="CP26" i="2"/>
  <c r="BE28" i="2"/>
  <c r="BP28" i="2"/>
  <c r="BF28" i="2"/>
  <c r="FR29" i="2"/>
  <c r="FT29" i="2" s="1"/>
  <c r="FS29" i="2"/>
  <c r="DL30" i="2"/>
  <c r="FL35" i="2"/>
  <c r="EN37" i="2"/>
  <c r="EO37" i="2"/>
  <c r="FL37" i="2"/>
  <c r="EV37" i="2"/>
  <c r="FF18" i="2"/>
  <c r="FF28" i="2"/>
  <c r="FF32" i="2"/>
  <c r="FL27" i="2"/>
  <c r="FQ27" i="2"/>
  <c r="FM27" i="2"/>
  <c r="CO34" i="2"/>
  <c r="CZ34" i="2"/>
  <c r="EB34" i="2"/>
  <c r="CP34" i="2"/>
  <c r="FQ40" i="2"/>
  <c r="FM17" i="2"/>
  <c r="FL17" i="2"/>
  <c r="FQ17" i="2"/>
  <c r="FS24" i="2"/>
  <c r="EV36" i="2"/>
  <c r="FL36" i="2"/>
  <c r="AT38" i="2"/>
  <c r="EV41" i="2"/>
  <c r="EB38" i="2"/>
  <c r="EM38" i="2"/>
  <c r="EC38" i="2"/>
  <c r="FR41" i="2"/>
  <c r="FT41" i="2" s="1"/>
  <c r="FS41" i="2"/>
  <c r="DB44" i="2"/>
  <c r="DL44" i="2"/>
  <c r="DA44" i="2"/>
  <c r="DB46" i="2"/>
  <c r="DL46" i="2"/>
  <c r="DA46" i="2"/>
  <c r="AS30" i="2"/>
  <c r="BD30" i="2"/>
  <c r="DB30" i="2" s="1"/>
  <c r="AT30" i="2"/>
  <c r="CO32" i="2"/>
  <c r="CZ32" i="2"/>
  <c r="CP32" i="2"/>
  <c r="FL38" i="2"/>
  <c r="FQ38" i="2"/>
  <c r="DA43" i="2"/>
  <c r="DL43" i="2"/>
  <c r="DB43" i="2"/>
  <c r="FR44" i="2"/>
  <c r="FT44" i="2" s="1"/>
  <c r="FS44" i="2"/>
  <c r="EO48" i="2"/>
  <c r="EN48" i="2"/>
  <c r="EV48" i="2"/>
  <c r="FS48" i="2" s="1"/>
  <c r="FR50" i="2"/>
  <c r="FT50" i="2" s="1"/>
  <c r="DB51" i="2"/>
  <c r="DA51" i="2"/>
  <c r="DL51" i="2"/>
  <c r="FL51" i="2"/>
  <c r="EO53" i="2"/>
  <c r="EN53" i="2"/>
  <c r="EV53" i="2"/>
  <c r="BE47" i="2"/>
  <c r="BP47" i="2"/>
  <c r="BF47" i="2"/>
  <c r="BF49" i="2"/>
  <c r="BP49" i="2"/>
  <c r="BE49" i="2"/>
  <c r="DB52" i="2"/>
  <c r="DA52" i="2"/>
  <c r="DL52" i="2"/>
  <c r="FS54" i="2"/>
  <c r="FR54" i="2"/>
  <c r="FT54" i="2" s="1"/>
  <c r="DB50" i="2"/>
  <c r="DL50" i="2"/>
  <c r="DA50" i="2"/>
  <c r="EO50" i="2"/>
  <c r="EV50" i="2"/>
  <c r="FM50" i="2"/>
  <c r="EN50" i="2"/>
  <c r="FS53" i="2"/>
  <c r="FR53" i="2"/>
  <c r="FT53" i="2" s="1"/>
  <c r="AT57" i="2"/>
  <c r="AS57" i="2"/>
  <c r="BD57" i="2"/>
  <c r="AT59" i="2"/>
  <c r="AS59" i="2"/>
  <c r="BD59" i="2"/>
  <c r="AT61" i="2"/>
  <c r="AS61" i="2"/>
  <c r="BD61" i="2"/>
  <c r="AT63" i="2"/>
  <c r="AS63" i="2"/>
  <c r="BD63" i="2"/>
  <c r="FL31" i="2"/>
  <c r="FQ31" i="2"/>
  <c r="FM31" i="2"/>
  <c r="BE43" i="2"/>
  <c r="BP43" i="2"/>
  <c r="BF43" i="2"/>
  <c r="FM49" i="2"/>
  <c r="BF52" i="2"/>
  <c r="BP52" i="2"/>
  <c r="BE52" i="2"/>
  <c r="EC56" i="2"/>
  <c r="EM56" i="2"/>
  <c r="FL56" i="2" s="1"/>
  <c r="EB56" i="2"/>
  <c r="CP59" i="2"/>
  <c r="CZ59" i="2"/>
  <c r="CO59" i="2"/>
  <c r="EC60" i="2"/>
  <c r="EM60" i="2"/>
  <c r="FL60" i="2" s="1"/>
  <c r="EB60" i="2"/>
  <c r="CP63" i="2"/>
  <c r="CZ63" i="2"/>
  <c r="CO63" i="2"/>
  <c r="FQ65" i="2"/>
  <c r="EC68" i="2"/>
  <c r="FG68" i="2"/>
  <c r="EM68" i="2"/>
  <c r="FM68" i="2" s="1"/>
  <c r="EB68" i="2"/>
  <c r="CP69" i="2"/>
  <c r="CO69" i="2"/>
  <c r="CZ69" i="2"/>
  <c r="AT71" i="2"/>
  <c r="AS71" i="2"/>
  <c r="BD71" i="2"/>
  <c r="FS74" i="2"/>
  <c r="FR74" i="2"/>
  <c r="FT74" i="2" s="1"/>
  <c r="FS76" i="2"/>
  <c r="FR76" i="2"/>
  <c r="FT76" i="2" s="1"/>
  <c r="FF55" i="2"/>
  <c r="FG63" i="2"/>
  <c r="FM77" i="2"/>
  <c r="EO88" i="2"/>
  <c r="EN88" i="2"/>
  <c r="EV88" i="2"/>
  <c r="FS88" i="2" s="1"/>
  <c r="BE90" i="2"/>
  <c r="BP90" i="2"/>
  <c r="BF90" i="2"/>
  <c r="FL46" i="2"/>
  <c r="FG61" i="2"/>
  <c r="CO65" i="2"/>
  <c r="CZ65" i="2"/>
  <c r="CP65" i="2"/>
  <c r="CO68" i="2"/>
  <c r="CZ68" i="2"/>
  <c r="CP68" i="2"/>
  <c r="CO70" i="2"/>
  <c r="CZ70" i="2"/>
  <c r="CP70" i="2"/>
  <c r="EC82" i="2"/>
  <c r="EB82" i="2"/>
  <c r="EM82" i="2"/>
  <c r="FM82" i="2" s="1"/>
  <c r="CP85" i="2"/>
  <c r="CO85" i="2"/>
  <c r="CZ85" i="2"/>
  <c r="EC86" i="2"/>
  <c r="EB86" i="2"/>
  <c r="EM86" i="2"/>
  <c r="FM86" i="2" s="1"/>
  <c r="AT104" i="2"/>
  <c r="BD104" i="2"/>
  <c r="AS104" i="2"/>
  <c r="FF71" i="2"/>
  <c r="FG91" i="2"/>
  <c r="DB98" i="2"/>
  <c r="DA98" i="2"/>
  <c r="DL98" i="2"/>
  <c r="AT105" i="2"/>
  <c r="AS105" i="2"/>
  <c r="BD105" i="2"/>
  <c r="FS106" i="2"/>
  <c r="FR106" i="2"/>
  <c r="FT106" i="2" s="1"/>
  <c r="CP109" i="2"/>
  <c r="CO109" i="2"/>
  <c r="CZ109" i="2"/>
  <c r="EC110" i="2"/>
  <c r="EB110" i="2"/>
  <c r="FG110" i="2"/>
  <c r="EM110" i="2"/>
  <c r="FM110" i="2" s="1"/>
  <c r="EC111" i="2"/>
  <c r="EB111" i="2"/>
  <c r="EM111" i="2"/>
  <c r="FF111" i="2"/>
  <c r="CO113" i="2"/>
  <c r="CZ113" i="2"/>
  <c r="CP113" i="2"/>
  <c r="FG56" i="2"/>
  <c r="FQ64" i="2"/>
  <c r="FF91" i="2"/>
  <c r="FG60" i="2"/>
  <c r="FL66" i="2"/>
  <c r="FQ66" i="2"/>
  <c r="FM66" i="2"/>
  <c r="FF69" i="2"/>
  <c r="FL74" i="2"/>
  <c r="FM88" i="2"/>
  <c r="DB89" i="2"/>
  <c r="FL89" i="2"/>
  <c r="DB95" i="2"/>
  <c r="DL95" i="2"/>
  <c r="DA95" i="2"/>
  <c r="EO98" i="2"/>
  <c r="EN98" i="2"/>
  <c r="EV98" i="2"/>
  <c r="FM109" i="2"/>
  <c r="FQ109" i="2"/>
  <c r="FL109" i="2"/>
  <c r="FF110" i="2"/>
  <c r="CP112" i="2"/>
  <c r="FG62" i="2"/>
  <c r="FS80" i="2"/>
  <c r="FR80" i="2"/>
  <c r="FT80" i="2" s="1"/>
  <c r="FG83" i="2"/>
  <c r="FQ84" i="2"/>
  <c r="FF85" i="2"/>
  <c r="CP93" i="2"/>
  <c r="CZ93" i="2"/>
  <c r="CO93" i="2"/>
  <c r="EC94" i="2"/>
  <c r="EM94" i="2"/>
  <c r="EB94" i="2"/>
  <c r="EO95" i="2"/>
  <c r="EV95" i="2"/>
  <c r="FS95" i="2" s="1"/>
  <c r="EN95" i="2"/>
  <c r="FM95" i="2"/>
  <c r="FS100" i="2"/>
  <c r="FR100" i="2"/>
  <c r="FT100" i="2" s="1"/>
  <c r="DB101" i="2"/>
  <c r="DL101" i="2"/>
  <c r="DA101" i="2"/>
  <c r="FL101" i="2"/>
  <c r="EO103" i="2"/>
  <c r="EV103" i="2"/>
  <c r="FS103" i="2" s="1"/>
  <c r="EN103" i="2"/>
  <c r="FM103" i="2"/>
  <c r="EC105" i="2"/>
  <c r="EM105" i="2"/>
  <c r="EB105" i="2"/>
  <c r="AT108" i="2"/>
  <c r="BD108" i="2"/>
  <c r="AS108" i="2"/>
  <c r="AT111" i="2"/>
  <c r="BD111" i="2"/>
  <c r="AS111" i="2"/>
  <c r="FF65" i="2"/>
  <c r="DA78" i="2"/>
  <c r="DL78" i="2"/>
  <c r="DB78" i="2"/>
  <c r="FF93" i="2"/>
  <c r="EC99" i="2"/>
  <c r="FG99" i="2"/>
  <c r="EB99" i="2"/>
  <c r="EM99" i="2"/>
  <c r="FM99" i="2" s="1"/>
  <c r="FM105" i="2"/>
  <c r="FL105" i="2"/>
  <c r="FQ105" i="2"/>
  <c r="FG111" i="2"/>
  <c r="FP7" i="1"/>
  <c r="FP8" i="1"/>
  <c r="FP9" i="1"/>
  <c r="FR9" i="1" s="1"/>
  <c r="FP10" i="1"/>
  <c r="FR10" i="1" s="1"/>
  <c r="FP11" i="1"/>
  <c r="FQ11" i="1" s="1"/>
  <c r="FP12" i="1"/>
  <c r="FP13" i="1"/>
  <c r="FP14" i="1"/>
  <c r="FP15" i="1"/>
  <c r="FP17" i="1"/>
  <c r="FP18" i="1"/>
  <c r="FP19" i="1"/>
  <c r="FP20" i="1"/>
  <c r="FP21" i="1"/>
  <c r="FP22" i="1"/>
  <c r="FP23" i="1"/>
  <c r="FP24" i="1"/>
  <c r="FP25" i="1"/>
  <c r="FP26" i="1"/>
  <c r="FP27" i="1"/>
  <c r="FP28" i="1"/>
  <c r="FP29" i="1"/>
  <c r="FP30" i="1"/>
  <c r="FP31" i="1"/>
  <c r="FP32" i="1"/>
  <c r="FP33" i="1"/>
  <c r="FP34" i="1"/>
  <c r="FP35" i="1"/>
  <c r="FP36" i="1"/>
  <c r="FP38" i="1"/>
  <c r="FP39" i="1"/>
  <c r="FP40" i="1"/>
  <c r="FP41" i="1"/>
  <c r="FP42" i="1"/>
  <c r="FP43" i="1"/>
  <c r="FP44" i="1"/>
  <c r="FP45" i="1"/>
  <c r="FP46" i="1"/>
  <c r="FP47" i="1"/>
  <c r="FP48" i="1"/>
  <c r="FP49" i="1"/>
  <c r="FP50" i="1"/>
  <c r="FP51" i="1"/>
  <c r="FP52" i="1"/>
  <c r="FP53" i="1"/>
  <c r="FP54" i="1"/>
  <c r="FP55" i="1"/>
  <c r="FP56" i="1"/>
  <c r="FP57" i="1"/>
  <c r="FP58" i="1"/>
  <c r="FP59" i="1"/>
  <c r="FP60" i="1"/>
  <c r="FP61" i="1"/>
  <c r="FP62" i="1"/>
  <c r="FP63" i="1"/>
  <c r="FP64" i="1"/>
  <c r="FP65" i="1"/>
  <c r="FP66" i="1"/>
  <c r="FP67" i="1"/>
  <c r="FP68" i="1"/>
  <c r="FP69" i="1"/>
  <c r="FP70" i="1"/>
  <c r="FP71" i="1"/>
  <c r="FP72" i="1"/>
  <c r="FP73" i="1"/>
  <c r="FP74" i="1"/>
  <c r="FP75" i="1"/>
  <c r="FP76" i="1"/>
  <c r="FP77" i="1"/>
  <c r="FP78" i="1"/>
  <c r="FP79" i="1"/>
  <c r="FP80" i="1"/>
  <c r="FP81" i="1"/>
  <c r="FP82" i="1"/>
  <c r="FP83" i="1"/>
  <c r="FP84" i="1"/>
  <c r="FP85" i="1"/>
  <c r="FP86" i="1"/>
  <c r="FP87" i="1"/>
  <c r="FP88" i="1"/>
  <c r="FP89" i="1"/>
  <c r="FP90" i="1"/>
  <c r="FP91" i="1"/>
  <c r="FP92" i="1"/>
  <c r="FP93" i="1"/>
  <c r="FP94" i="1"/>
  <c r="FP95" i="1"/>
  <c r="FP96" i="1"/>
  <c r="FP97" i="1"/>
  <c r="FP98" i="1"/>
  <c r="FP99" i="1"/>
  <c r="FP100" i="1"/>
  <c r="FP101" i="1"/>
  <c r="FP102" i="1"/>
  <c r="FP103" i="1"/>
  <c r="FP104" i="1"/>
  <c r="FP105" i="1"/>
  <c r="FP106" i="1"/>
  <c r="FP107" i="1"/>
  <c r="FP108" i="1"/>
  <c r="FR7" i="1"/>
  <c r="FR8" i="1"/>
  <c r="FR11" i="1"/>
  <c r="FR12" i="1"/>
  <c r="FR13" i="1"/>
  <c r="FR14" i="1"/>
  <c r="FR15" i="1"/>
  <c r="FR17" i="1"/>
  <c r="FR18" i="1"/>
  <c r="FR19" i="1"/>
  <c r="FR20" i="1"/>
  <c r="FR21" i="1"/>
  <c r="FR22" i="1"/>
  <c r="FR23" i="1"/>
  <c r="FR24" i="1"/>
  <c r="FR25" i="1"/>
  <c r="FR26" i="1"/>
  <c r="FR27" i="1"/>
  <c r="FR28" i="1"/>
  <c r="FR29" i="1"/>
  <c r="FR30" i="1"/>
  <c r="FR31" i="1"/>
  <c r="FR32" i="1"/>
  <c r="FR33" i="1"/>
  <c r="FR34" i="1"/>
  <c r="FR35" i="1"/>
  <c r="FR36" i="1"/>
  <c r="FR38" i="1"/>
  <c r="FR39" i="1"/>
  <c r="FR40" i="1"/>
  <c r="FR41" i="1"/>
  <c r="FR42" i="1"/>
  <c r="FR43" i="1"/>
  <c r="FR44" i="1"/>
  <c r="FR45" i="1"/>
  <c r="FR46" i="1"/>
  <c r="FR47" i="1"/>
  <c r="FR48" i="1"/>
  <c r="FR49" i="1"/>
  <c r="FR50" i="1"/>
  <c r="FR51" i="1"/>
  <c r="FR52" i="1"/>
  <c r="FR53" i="1"/>
  <c r="FR54" i="1"/>
  <c r="FR55" i="1"/>
  <c r="FR56" i="1"/>
  <c r="FR57" i="1"/>
  <c r="FR58" i="1"/>
  <c r="FR59" i="1"/>
  <c r="FR60" i="1"/>
  <c r="FR61" i="1"/>
  <c r="FR62" i="1"/>
  <c r="FR63" i="1"/>
  <c r="FR64" i="1"/>
  <c r="FR65" i="1"/>
  <c r="FR66" i="1"/>
  <c r="FR67" i="1"/>
  <c r="FR68" i="1"/>
  <c r="FR69" i="1"/>
  <c r="FR70" i="1"/>
  <c r="FR71" i="1"/>
  <c r="FR72" i="1"/>
  <c r="FR73" i="1"/>
  <c r="FR74" i="1"/>
  <c r="FR75" i="1"/>
  <c r="FR76" i="1"/>
  <c r="FR77" i="1"/>
  <c r="FR78" i="1"/>
  <c r="FR79" i="1"/>
  <c r="FR80" i="1"/>
  <c r="FR81" i="1"/>
  <c r="FR82" i="1"/>
  <c r="FR83" i="1"/>
  <c r="FR84" i="1"/>
  <c r="FR85" i="1"/>
  <c r="FR86" i="1"/>
  <c r="FR87" i="1"/>
  <c r="FR88" i="1"/>
  <c r="FR89" i="1"/>
  <c r="FR90" i="1"/>
  <c r="FR91" i="1"/>
  <c r="FR92" i="1"/>
  <c r="FR93" i="1"/>
  <c r="FR94" i="1"/>
  <c r="FR95" i="1"/>
  <c r="FR96" i="1"/>
  <c r="FR97" i="1"/>
  <c r="FR98" i="1"/>
  <c r="FR99" i="1"/>
  <c r="FR100" i="1"/>
  <c r="FR101" i="1"/>
  <c r="FR102" i="1"/>
  <c r="FR103" i="1"/>
  <c r="FR104" i="1"/>
  <c r="FR105" i="1"/>
  <c r="FR106" i="1"/>
  <c r="FR107" i="1"/>
  <c r="FR108" i="1"/>
  <c r="FQ7" i="1"/>
  <c r="FQ8" i="1"/>
  <c r="FQ9" i="1"/>
  <c r="FQ12" i="1"/>
  <c r="FQ13" i="1"/>
  <c r="FQ14" i="1"/>
  <c r="FQ15" i="1"/>
  <c r="FQ17" i="1"/>
  <c r="FQ18" i="1"/>
  <c r="FQ19" i="1"/>
  <c r="FQ20" i="1"/>
  <c r="FQ21" i="1"/>
  <c r="FQ22" i="1"/>
  <c r="FQ23" i="1"/>
  <c r="FQ24" i="1"/>
  <c r="FQ25" i="1"/>
  <c r="FQ26" i="1"/>
  <c r="FQ27" i="1"/>
  <c r="FQ28" i="1"/>
  <c r="FQ29" i="1"/>
  <c r="FQ30" i="1"/>
  <c r="FQ31" i="1"/>
  <c r="FQ32" i="1"/>
  <c r="FQ33" i="1"/>
  <c r="FQ34" i="1"/>
  <c r="FQ35" i="1"/>
  <c r="FQ36" i="1"/>
  <c r="FQ38" i="1"/>
  <c r="FQ39" i="1"/>
  <c r="FQ40" i="1"/>
  <c r="FQ41" i="1"/>
  <c r="FQ42" i="1"/>
  <c r="FQ43" i="1"/>
  <c r="FQ44" i="1"/>
  <c r="FQ45" i="1"/>
  <c r="FQ46" i="1"/>
  <c r="FQ47" i="1"/>
  <c r="FQ48" i="1"/>
  <c r="FQ49" i="1"/>
  <c r="FQ50" i="1"/>
  <c r="FQ51" i="1"/>
  <c r="FQ52" i="1"/>
  <c r="FQ53" i="1"/>
  <c r="FQ54" i="1"/>
  <c r="FQ55" i="1"/>
  <c r="FQ56" i="1"/>
  <c r="FQ57" i="1"/>
  <c r="FQ58" i="1"/>
  <c r="FQ59" i="1"/>
  <c r="FQ60" i="1"/>
  <c r="FQ61" i="1"/>
  <c r="FQ62" i="1"/>
  <c r="FQ63" i="1"/>
  <c r="FQ64" i="1"/>
  <c r="FQ65" i="1"/>
  <c r="FQ66" i="1"/>
  <c r="FQ67" i="1"/>
  <c r="FQ68" i="1"/>
  <c r="FQ69" i="1"/>
  <c r="FQ70" i="1"/>
  <c r="FQ71" i="1"/>
  <c r="FQ72" i="1"/>
  <c r="FQ73" i="1"/>
  <c r="FQ74" i="1"/>
  <c r="FQ75" i="1"/>
  <c r="FQ76" i="1"/>
  <c r="FQ77" i="1"/>
  <c r="FQ78" i="1"/>
  <c r="FQ79" i="1"/>
  <c r="FQ80" i="1"/>
  <c r="FQ81" i="1"/>
  <c r="FQ82" i="1"/>
  <c r="FQ83" i="1"/>
  <c r="FQ84" i="1"/>
  <c r="FQ85" i="1"/>
  <c r="FQ86" i="1"/>
  <c r="FQ87" i="1"/>
  <c r="FQ88" i="1"/>
  <c r="FQ89" i="1"/>
  <c r="FQ90" i="1"/>
  <c r="FQ91" i="1"/>
  <c r="FQ92" i="1"/>
  <c r="FQ93" i="1"/>
  <c r="FQ94" i="1"/>
  <c r="FQ95" i="1"/>
  <c r="FQ96" i="1"/>
  <c r="FQ97" i="1"/>
  <c r="FQ98" i="1"/>
  <c r="FQ99" i="1"/>
  <c r="FQ100" i="1"/>
  <c r="FQ101" i="1"/>
  <c r="FQ102" i="1"/>
  <c r="FQ103" i="1"/>
  <c r="FQ104" i="1"/>
  <c r="FQ105" i="1"/>
  <c r="FQ106" i="1"/>
  <c r="FQ107" i="1"/>
  <c r="FQ108" i="1"/>
  <c r="FO7" i="1"/>
  <c r="FO8" i="1"/>
  <c r="FO9" i="1"/>
  <c r="FO10" i="1"/>
  <c r="FO11" i="1"/>
  <c r="FO12" i="1"/>
  <c r="FO13" i="1"/>
  <c r="FO14" i="1"/>
  <c r="FO15" i="1"/>
  <c r="FO16" i="1"/>
  <c r="FO17" i="1"/>
  <c r="FO18" i="1"/>
  <c r="FO19" i="1"/>
  <c r="FO20" i="1"/>
  <c r="FO21" i="1"/>
  <c r="FO22" i="1"/>
  <c r="FO23" i="1"/>
  <c r="FO24" i="1"/>
  <c r="FO25" i="1"/>
  <c r="FO26" i="1"/>
  <c r="FO27" i="1"/>
  <c r="FO28" i="1"/>
  <c r="FO29" i="1"/>
  <c r="FO30" i="1"/>
  <c r="FO31" i="1"/>
  <c r="FO32" i="1"/>
  <c r="FO33" i="1"/>
  <c r="FO34" i="1"/>
  <c r="FO35" i="1"/>
  <c r="FO36" i="1"/>
  <c r="FO37" i="1"/>
  <c r="FO38" i="1"/>
  <c r="FO39" i="1"/>
  <c r="FO40" i="1"/>
  <c r="FO41" i="1"/>
  <c r="FO42" i="1"/>
  <c r="FO43" i="1"/>
  <c r="FO44" i="1"/>
  <c r="FO45" i="1"/>
  <c r="FO46" i="1"/>
  <c r="FO47" i="1"/>
  <c r="FO48" i="1"/>
  <c r="FO49" i="1"/>
  <c r="FO50" i="1"/>
  <c r="FO51" i="1"/>
  <c r="FO52" i="1"/>
  <c r="FO53" i="1"/>
  <c r="FO54" i="1"/>
  <c r="FO55" i="1"/>
  <c r="FO56" i="1"/>
  <c r="FO57" i="1"/>
  <c r="FO58" i="1"/>
  <c r="FO59" i="1"/>
  <c r="FO60" i="1"/>
  <c r="FO61" i="1"/>
  <c r="FO62" i="1"/>
  <c r="FO63" i="1"/>
  <c r="FO64" i="1"/>
  <c r="FO65" i="1"/>
  <c r="FO66" i="1"/>
  <c r="FO67" i="1"/>
  <c r="FO68" i="1"/>
  <c r="FO69" i="1"/>
  <c r="FO70" i="1"/>
  <c r="FO71" i="1"/>
  <c r="FO72" i="1"/>
  <c r="FO73" i="1"/>
  <c r="FO74" i="1"/>
  <c r="FO75" i="1"/>
  <c r="FO76" i="1"/>
  <c r="FO77" i="1"/>
  <c r="FO78" i="1"/>
  <c r="FO79" i="1"/>
  <c r="FO80" i="1"/>
  <c r="FO81" i="1"/>
  <c r="FO82" i="1"/>
  <c r="FO83" i="1"/>
  <c r="FO84" i="1"/>
  <c r="FO85" i="1"/>
  <c r="FO86" i="1"/>
  <c r="FO87" i="1"/>
  <c r="FO88" i="1"/>
  <c r="FO89" i="1"/>
  <c r="FO90" i="1"/>
  <c r="FO91" i="1"/>
  <c r="FO92" i="1"/>
  <c r="FO93" i="1"/>
  <c r="FO94" i="1"/>
  <c r="FO95" i="1"/>
  <c r="FO96" i="1"/>
  <c r="FO97" i="1"/>
  <c r="FO98" i="1"/>
  <c r="FO99" i="1"/>
  <c r="FO100" i="1"/>
  <c r="FO101" i="1"/>
  <c r="FO102" i="1"/>
  <c r="FO103" i="1"/>
  <c r="FO104" i="1"/>
  <c r="FO105" i="1"/>
  <c r="FO106" i="1"/>
  <c r="FO107" i="1"/>
  <c r="FO108" i="1"/>
  <c r="FO6" i="1"/>
  <c r="FN7" i="1"/>
  <c r="FN8" i="1"/>
  <c r="FN9" i="1"/>
  <c r="FN10" i="1"/>
  <c r="FN11" i="1"/>
  <c r="FN12" i="1"/>
  <c r="FN13" i="1"/>
  <c r="FN14" i="1"/>
  <c r="FN15" i="1"/>
  <c r="FN16" i="1"/>
  <c r="FN17" i="1"/>
  <c r="FN18" i="1"/>
  <c r="FN19" i="1"/>
  <c r="FN20" i="1"/>
  <c r="FN21" i="1"/>
  <c r="FN22" i="1"/>
  <c r="FN23" i="1"/>
  <c r="FN24" i="1"/>
  <c r="FN25" i="1"/>
  <c r="FN26" i="1"/>
  <c r="FN27" i="1"/>
  <c r="FN28" i="1"/>
  <c r="FN29" i="1"/>
  <c r="FN30" i="1"/>
  <c r="FN31" i="1"/>
  <c r="FN32" i="1"/>
  <c r="FN33" i="1"/>
  <c r="FN34" i="1"/>
  <c r="FN35" i="1"/>
  <c r="FN36" i="1"/>
  <c r="FN37" i="1"/>
  <c r="FN38" i="1"/>
  <c r="FN39" i="1"/>
  <c r="FN40" i="1"/>
  <c r="FN41" i="1"/>
  <c r="FN42" i="1"/>
  <c r="FN43" i="1"/>
  <c r="FN44" i="1"/>
  <c r="FN45" i="1"/>
  <c r="FN46" i="1"/>
  <c r="FN47" i="1"/>
  <c r="FN48" i="1"/>
  <c r="FN49" i="1"/>
  <c r="FN50" i="1"/>
  <c r="FN51" i="1"/>
  <c r="FN52" i="1"/>
  <c r="FN53" i="1"/>
  <c r="FN54" i="1"/>
  <c r="FN55" i="1"/>
  <c r="FN56" i="1"/>
  <c r="FN57" i="1"/>
  <c r="FN58" i="1"/>
  <c r="FN59" i="1"/>
  <c r="FN60" i="1"/>
  <c r="FN61" i="1"/>
  <c r="FN62" i="1"/>
  <c r="FN63" i="1"/>
  <c r="FN64" i="1"/>
  <c r="FN65" i="1"/>
  <c r="FN66" i="1"/>
  <c r="FN67" i="1"/>
  <c r="FN68" i="1"/>
  <c r="FN69" i="1"/>
  <c r="FN70" i="1"/>
  <c r="FN71" i="1"/>
  <c r="FN72" i="1"/>
  <c r="FN73" i="1"/>
  <c r="FN74" i="1"/>
  <c r="FN75" i="1"/>
  <c r="FN76" i="1"/>
  <c r="FN77" i="1"/>
  <c r="FN78" i="1"/>
  <c r="FN79" i="1"/>
  <c r="FN80" i="1"/>
  <c r="FN81" i="1"/>
  <c r="FN82" i="1"/>
  <c r="FN83" i="1"/>
  <c r="FN84" i="1"/>
  <c r="FN85" i="1"/>
  <c r="FN86" i="1"/>
  <c r="FN87" i="1"/>
  <c r="FN88" i="1"/>
  <c r="FN89" i="1"/>
  <c r="FN90" i="1"/>
  <c r="FN91" i="1"/>
  <c r="FN92" i="1"/>
  <c r="FN93" i="1"/>
  <c r="FN94" i="1"/>
  <c r="FN95" i="1"/>
  <c r="FN96" i="1"/>
  <c r="FN97" i="1"/>
  <c r="FN98" i="1"/>
  <c r="FN99" i="1"/>
  <c r="FN100" i="1"/>
  <c r="FN101" i="1"/>
  <c r="FN102" i="1"/>
  <c r="FN103" i="1"/>
  <c r="FN104" i="1"/>
  <c r="FN105" i="1"/>
  <c r="FN106" i="1"/>
  <c r="FN107" i="1"/>
  <c r="FN108" i="1"/>
  <c r="FN6" i="1"/>
  <c r="FP6" i="1"/>
  <c r="FQ6" i="1" s="1"/>
  <c r="FI108" i="1"/>
  <c r="FH108" i="1"/>
  <c r="FD108" i="1"/>
  <c r="FC108" i="1"/>
  <c r="FB108" i="1"/>
  <c r="ET108" i="1"/>
  <c r="ES108" i="1"/>
  <c r="EQ108" i="1"/>
  <c r="EP108" i="1"/>
  <c r="EK108" i="1"/>
  <c r="EJ108" i="1"/>
  <c r="EH108" i="1"/>
  <c r="EG108" i="1"/>
  <c r="EE108" i="1"/>
  <c r="ED108" i="1"/>
  <c r="DY108" i="1"/>
  <c r="DX108" i="1"/>
  <c r="DT108" i="1"/>
  <c r="DV108" i="1" s="1"/>
  <c r="DS108" i="1"/>
  <c r="DR108" i="1"/>
  <c r="DP108" i="1"/>
  <c r="DO108" i="1"/>
  <c r="DJ108" i="1"/>
  <c r="DI108" i="1"/>
  <c r="DG108" i="1"/>
  <c r="DF108" i="1"/>
  <c r="DD108" i="1"/>
  <c r="DC108" i="1"/>
  <c r="CX108" i="1"/>
  <c r="CW108" i="1"/>
  <c r="CU108" i="1"/>
  <c r="CT108" i="1"/>
  <c r="CR108" i="1"/>
  <c r="CQ108" i="1"/>
  <c r="CL108" i="1"/>
  <c r="CK108" i="1"/>
  <c r="CI108" i="1"/>
  <c r="CH108" i="1"/>
  <c r="CF108" i="1"/>
  <c r="CE108" i="1"/>
  <c r="CA108" i="1"/>
  <c r="CM108" i="1" s="1"/>
  <c r="BZ108" i="1"/>
  <c r="BY108" i="1"/>
  <c r="BW108" i="1"/>
  <c r="BV108" i="1"/>
  <c r="BT108" i="1"/>
  <c r="BS108" i="1"/>
  <c r="BN108" i="1"/>
  <c r="BM108" i="1"/>
  <c r="BK108" i="1"/>
  <c r="BJ108" i="1"/>
  <c r="BH108" i="1"/>
  <c r="BG108" i="1"/>
  <c r="BB108" i="1"/>
  <c r="BA108" i="1"/>
  <c r="AY108" i="1"/>
  <c r="AX108" i="1"/>
  <c r="AV108" i="1"/>
  <c r="AU108" i="1"/>
  <c r="AP108" i="1"/>
  <c r="AO108" i="1"/>
  <c r="AM108" i="1"/>
  <c r="AL108" i="1"/>
  <c r="AJ108" i="1"/>
  <c r="AI108" i="1"/>
  <c r="AE108" i="1"/>
  <c r="CB108" i="1" s="1"/>
  <c r="AD108" i="1"/>
  <c r="AC108" i="1"/>
  <c r="AA108" i="1"/>
  <c r="Z108" i="1"/>
  <c r="X108" i="1"/>
  <c r="W108" i="1"/>
  <c r="I108" i="1"/>
  <c r="AF108" i="1" s="1"/>
  <c r="FI107" i="1"/>
  <c r="FH107" i="1"/>
  <c r="FD107" i="1"/>
  <c r="FC107" i="1"/>
  <c r="FB107" i="1"/>
  <c r="ET107" i="1"/>
  <c r="ES107" i="1"/>
  <c r="EQ107" i="1"/>
  <c r="EP107" i="1"/>
  <c r="EK107" i="1"/>
  <c r="EJ107" i="1"/>
  <c r="EH107" i="1"/>
  <c r="EG107" i="1"/>
  <c r="EE107" i="1"/>
  <c r="ED107" i="1"/>
  <c r="DY107" i="1"/>
  <c r="DX107" i="1"/>
  <c r="DT107" i="1"/>
  <c r="DV107" i="1" s="1"/>
  <c r="DS107" i="1"/>
  <c r="DR107" i="1"/>
  <c r="DP107" i="1"/>
  <c r="DO107" i="1"/>
  <c r="DJ107" i="1"/>
  <c r="DI107" i="1"/>
  <c r="DG107" i="1"/>
  <c r="DF107" i="1"/>
  <c r="DD107" i="1"/>
  <c r="DC107" i="1"/>
  <c r="CX107" i="1"/>
  <c r="CW107" i="1"/>
  <c r="CU107" i="1"/>
  <c r="CT107" i="1"/>
  <c r="CR107" i="1"/>
  <c r="CQ107" i="1"/>
  <c r="CL107" i="1"/>
  <c r="CK107" i="1"/>
  <c r="CI107" i="1"/>
  <c r="CH107" i="1"/>
  <c r="CF107" i="1"/>
  <c r="CE107" i="1"/>
  <c r="CA107" i="1"/>
  <c r="CM107" i="1" s="1"/>
  <c r="BZ107" i="1"/>
  <c r="BY107" i="1"/>
  <c r="BW107" i="1"/>
  <c r="BV107" i="1"/>
  <c r="BT107" i="1"/>
  <c r="BS107" i="1"/>
  <c r="BN107" i="1"/>
  <c r="BM107" i="1"/>
  <c r="BK107" i="1"/>
  <c r="BJ107" i="1"/>
  <c r="BH107" i="1"/>
  <c r="BG107" i="1"/>
  <c r="BB107" i="1"/>
  <c r="BA107" i="1"/>
  <c r="AY107" i="1"/>
  <c r="AX107" i="1"/>
  <c r="AV107" i="1"/>
  <c r="AU107" i="1"/>
  <c r="AP107" i="1"/>
  <c r="AO107" i="1"/>
  <c r="AM107" i="1"/>
  <c r="AL107" i="1"/>
  <c r="AJ107" i="1"/>
  <c r="AI107" i="1"/>
  <c r="AE107" i="1"/>
  <c r="CB107" i="1" s="1"/>
  <c r="AD107" i="1"/>
  <c r="AC107" i="1"/>
  <c r="AA107" i="1"/>
  <c r="Z107" i="1"/>
  <c r="X107" i="1"/>
  <c r="W107" i="1"/>
  <c r="I107" i="1"/>
  <c r="AF107" i="1" s="1"/>
  <c r="FI106" i="1"/>
  <c r="FH106" i="1"/>
  <c r="FD106" i="1"/>
  <c r="FC106" i="1"/>
  <c r="FB106" i="1"/>
  <c r="ET106" i="1"/>
  <c r="ES106" i="1"/>
  <c r="EQ106" i="1"/>
  <c r="EP106" i="1"/>
  <c r="EK106" i="1"/>
  <c r="EJ106" i="1"/>
  <c r="EH106" i="1"/>
  <c r="EG106" i="1"/>
  <c r="EE106" i="1"/>
  <c r="ED106" i="1"/>
  <c r="DY106" i="1"/>
  <c r="DX106" i="1"/>
  <c r="DT106" i="1"/>
  <c r="DV106" i="1" s="1"/>
  <c r="DS106" i="1"/>
  <c r="DR106" i="1"/>
  <c r="DP106" i="1"/>
  <c r="DO106" i="1"/>
  <c r="DJ106" i="1"/>
  <c r="DI106" i="1"/>
  <c r="DG106" i="1"/>
  <c r="DF106" i="1"/>
  <c r="DD106" i="1"/>
  <c r="DC106" i="1"/>
  <c r="CX106" i="1"/>
  <c r="CW106" i="1"/>
  <c r="CU106" i="1"/>
  <c r="CT106" i="1"/>
  <c r="CR106" i="1"/>
  <c r="CQ106" i="1"/>
  <c r="CL106" i="1"/>
  <c r="CK106" i="1"/>
  <c r="CI106" i="1"/>
  <c r="CH106" i="1"/>
  <c r="CF106" i="1"/>
  <c r="CE106" i="1"/>
  <c r="CA106" i="1"/>
  <c r="CM106" i="1" s="1"/>
  <c r="BZ106" i="1"/>
  <c r="BY106" i="1"/>
  <c r="BW106" i="1"/>
  <c r="BV106" i="1"/>
  <c r="BT106" i="1"/>
  <c r="BS106" i="1"/>
  <c r="BN106" i="1"/>
  <c r="BM106" i="1"/>
  <c r="BK106" i="1"/>
  <c r="BJ106" i="1"/>
  <c r="BH106" i="1"/>
  <c r="BG106" i="1"/>
  <c r="BB106" i="1"/>
  <c r="BA106" i="1"/>
  <c r="AY106" i="1"/>
  <c r="AX106" i="1"/>
  <c r="AV106" i="1"/>
  <c r="AU106" i="1"/>
  <c r="AP106" i="1"/>
  <c r="AO106" i="1"/>
  <c r="AM106" i="1"/>
  <c r="AL106" i="1"/>
  <c r="AJ106" i="1"/>
  <c r="AI106" i="1"/>
  <c r="AG106" i="1"/>
  <c r="AE106" i="1"/>
  <c r="AQ106" i="1" s="1"/>
  <c r="AD106" i="1"/>
  <c r="AC106" i="1"/>
  <c r="AA106" i="1"/>
  <c r="Z106" i="1"/>
  <c r="X106" i="1"/>
  <c r="W106" i="1"/>
  <c r="M106" i="1"/>
  <c r="Q106" i="1" s="1"/>
  <c r="I106" i="1"/>
  <c r="FJ105" i="1"/>
  <c r="FI105" i="1"/>
  <c r="FH105" i="1"/>
  <c r="FD105" i="1"/>
  <c r="FF105" i="1" s="1"/>
  <c r="FC105" i="1"/>
  <c r="FB105" i="1"/>
  <c r="ET105" i="1"/>
  <c r="ES105" i="1"/>
  <c r="EQ105" i="1"/>
  <c r="EP105" i="1"/>
  <c r="EK105" i="1"/>
  <c r="EJ105" i="1"/>
  <c r="EH105" i="1"/>
  <c r="EG105" i="1"/>
  <c r="EE105" i="1"/>
  <c r="ED105" i="1"/>
  <c r="DZ105" i="1"/>
  <c r="EL105" i="1" s="1"/>
  <c r="DY105" i="1"/>
  <c r="DX105" i="1"/>
  <c r="DT105" i="1"/>
  <c r="DV105" i="1" s="1"/>
  <c r="DS105" i="1"/>
  <c r="DR105" i="1"/>
  <c r="DP105" i="1"/>
  <c r="DO105" i="1"/>
  <c r="DJ105" i="1"/>
  <c r="DI105" i="1"/>
  <c r="DG105" i="1"/>
  <c r="DF105" i="1"/>
  <c r="DD105" i="1"/>
  <c r="DC105" i="1"/>
  <c r="CX105" i="1"/>
  <c r="CW105" i="1"/>
  <c r="CU105" i="1"/>
  <c r="CT105" i="1"/>
  <c r="CR105" i="1"/>
  <c r="CQ105" i="1"/>
  <c r="CM105" i="1"/>
  <c r="CO105" i="1" s="1"/>
  <c r="CL105" i="1"/>
  <c r="CK105" i="1"/>
  <c r="CI105" i="1"/>
  <c r="CH105" i="1"/>
  <c r="CF105" i="1"/>
  <c r="CE105" i="1"/>
  <c r="CA105" i="1"/>
  <c r="DU105" i="1" s="1"/>
  <c r="BZ105" i="1"/>
  <c r="BY105" i="1"/>
  <c r="BW105" i="1"/>
  <c r="BV105" i="1"/>
  <c r="BT105" i="1"/>
  <c r="BS105" i="1"/>
  <c r="BN105" i="1"/>
  <c r="BM105" i="1"/>
  <c r="BK105" i="1"/>
  <c r="BJ105" i="1"/>
  <c r="BH105" i="1"/>
  <c r="BG105" i="1"/>
  <c r="BB105" i="1"/>
  <c r="BA105" i="1"/>
  <c r="AY105" i="1"/>
  <c r="AX105" i="1"/>
  <c r="AV105" i="1"/>
  <c r="AU105" i="1"/>
  <c r="AQ105" i="1"/>
  <c r="AS105" i="1" s="1"/>
  <c r="AP105" i="1"/>
  <c r="AO105" i="1"/>
  <c r="AM105" i="1"/>
  <c r="AL105" i="1"/>
  <c r="AJ105" i="1"/>
  <c r="AI105" i="1"/>
  <c r="AF105" i="1"/>
  <c r="AE105" i="1"/>
  <c r="AG105" i="1" s="1"/>
  <c r="AD105" i="1"/>
  <c r="AC105" i="1"/>
  <c r="AA105" i="1"/>
  <c r="Z105" i="1"/>
  <c r="X105" i="1"/>
  <c r="W105" i="1"/>
  <c r="M105" i="1"/>
  <c r="Q105" i="1" s="1"/>
  <c r="U105" i="1" s="1"/>
  <c r="I105" i="1"/>
  <c r="FJ104" i="1"/>
  <c r="FK104" i="1" s="1"/>
  <c r="FI104" i="1"/>
  <c r="FH104" i="1"/>
  <c r="FD104" i="1"/>
  <c r="FF104" i="1" s="1"/>
  <c r="FC104" i="1"/>
  <c r="FB104" i="1"/>
  <c r="EZ104" i="1"/>
  <c r="ET104" i="1"/>
  <c r="ES104" i="1"/>
  <c r="EQ104" i="1"/>
  <c r="EP104" i="1"/>
  <c r="EK104" i="1"/>
  <c r="EJ104" i="1"/>
  <c r="EH104" i="1"/>
  <c r="EG104" i="1"/>
  <c r="EE104" i="1"/>
  <c r="ED104" i="1"/>
  <c r="DZ104" i="1"/>
  <c r="EL104" i="1" s="1"/>
  <c r="DY104" i="1"/>
  <c r="DX104" i="1"/>
  <c r="DU104" i="1"/>
  <c r="DT104" i="1"/>
  <c r="DV104" i="1" s="1"/>
  <c r="DS104" i="1"/>
  <c r="DR104" i="1"/>
  <c r="DP104" i="1"/>
  <c r="DO104" i="1"/>
  <c r="DJ104" i="1"/>
  <c r="DI104" i="1"/>
  <c r="DG104" i="1"/>
  <c r="DF104" i="1"/>
  <c r="DD104" i="1"/>
  <c r="DC104" i="1"/>
  <c r="CX104" i="1"/>
  <c r="CW104" i="1"/>
  <c r="CU104" i="1"/>
  <c r="CT104" i="1"/>
  <c r="CR104" i="1"/>
  <c r="CQ104" i="1"/>
  <c r="CM104" i="1"/>
  <c r="CO104" i="1" s="1"/>
  <c r="CL104" i="1"/>
  <c r="CK104" i="1"/>
  <c r="CI104" i="1"/>
  <c r="CH104" i="1"/>
  <c r="CF104" i="1"/>
  <c r="CE104" i="1"/>
  <c r="CB104" i="1"/>
  <c r="CA104" i="1"/>
  <c r="CC104" i="1" s="1"/>
  <c r="BZ104" i="1"/>
  <c r="BY104" i="1"/>
  <c r="BW104" i="1"/>
  <c r="BV104" i="1"/>
  <c r="BT104" i="1"/>
  <c r="BS104" i="1"/>
  <c r="BN104" i="1"/>
  <c r="BM104" i="1"/>
  <c r="BK104" i="1"/>
  <c r="BJ104" i="1"/>
  <c r="BH104" i="1"/>
  <c r="BG104" i="1"/>
  <c r="BB104" i="1"/>
  <c r="BA104" i="1"/>
  <c r="AY104" i="1"/>
  <c r="AX104" i="1"/>
  <c r="AV104" i="1"/>
  <c r="AU104" i="1"/>
  <c r="AQ104" i="1"/>
  <c r="AS104" i="1" s="1"/>
  <c r="AP104" i="1"/>
  <c r="AO104" i="1"/>
  <c r="AM104" i="1"/>
  <c r="AL104" i="1"/>
  <c r="AJ104" i="1"/>
  <c r="AI104" i="1"/>
  <c r="AF104" i="1"/>
  <c r="AE104" i="1"/>
  <c r="AG104" i="1" s="1"/>
  <c r="AD104" i="1"/>
  <c r="AC104" i="1"/>
  <c r="AA104" i="1"/>
  <c r="Z104" i="1"/>
  <c r="X104" i="1"/>
  <c r="W104" i="1"/>
  <c r="M104" i="1"/>
  <c r="Q104" i="1" s="1"/>
  <c r="U104" i="1" s="1"/>
  <c r="I104" i="1"/>
  <c r="FJ103" i="1"/>
  <c r="FI103" i="1"/>
  <c r="FH103" i="1"/>
  <c r="FD103" i="1"/>
  <c r="FF103" i="1" s="1"/>
  <c r="FC103" i="1"/>
  <c r="FB103" i="1"/>
  <c r="EZ103" i="1"/>
  <c r="ET103" i="1"/>
  <c r="ES103" i="1"/>
  <c r="EQ103" i="1"/>
  <c r="EP103" i="1"/>
  <c r="EK103" i="1"/>
  <c r="EJ103" i="1"/>
  <c r="EH103" i="1"/>
  <c r="EG103" i="1"/>
  <c r="EE103" i="1"/>
  <c r="ED103" i="1"/>
  <c r="DZ103" i="1"/>
  <c r="EL103" i="1" s="1"/>
  <c r="DY103" i="1"/>
  <c r="DX103" i="1"/>
  <c r="DU103" i="1"/>
  <c r="DT103" i="1"/>
  <c r="DV103" i="1" s="1"/>
  <c r="DS103" i="1"/>
  <c r="DR103" i="1"/>
  <c r="DP103" i="1"/>
  <c r="DO103" i="1"/>
  <c r="DJ103" i="1"/>
  <c r="DI103" i="1"/>
  <c r="DG103" i="1"/>
  <c r="DF103" i="1"/>
  <c r="DD103" i="1"/>
  <c r="DC103" i="1"/>
  <c r="CX103" i="1"/>
  <c r="CW103" i="1"/>
  <c r="CU103" i="1"/>
  <c r="CT103" i="1"/>
  <c r="CR103" i="1"/>
  <c r="CQ103" i="1"/>
  <c r="CM103" i="1"/>
  <c r="CO103" i="1" s="1"/>
  <c r="CL103" i="1"/>
  <c r="CK103" i="1"/>
  <c r="CI103" i="1"/>
  <c r="CH103" i="1"/>
  <c r="CF103" i="1"/>
  <c r="CE103" i="1"/>
  <c r="CB103" i="1"/>
  <c r="CA103" i="1"/>
  <c r="CC103" i="1" s="1"/>
  <c r="BZ103" i="1"/>
  <c r="BY103" i="1"/>
  <c r="BW103" i="1"/>
  <c r="BV103" i="1"/>
  <c r="BT103" i="1"/>
  <c r="BS103" i="1"/>
  <c r="BN103" i="1"/>
  <c r="BM103" i="1"/>
  <c r="BK103" i="1"/>
  <c r="BJ103" i="1"/>
  <c r="BH103" i="1"/>
  <c r="BG103" i="1"/>
  <c r="BB103" i="1"/>
  <c r="BA103" i="1"/>
  <c r="AY103" i="1"/>
  <c r="AX103" i="1"/>
  <c r="AV103" i="1"/>
  <c r="AU103" i="1"/>
  <c r="AQ103" i="1"/>
  <c r="AS103" i="1" s="1"/>
  <c r="AP103" i="1"/>
  <c r="AO103" i="1"/>
  <c r="AM103" i="1"/>
  <c r="AL103" i="1"/>
  <c r="AJ103" i="1"/>
  <c r="AI103" i="1"/>
  <c r="AF103" i="1"/>
  <c r="AE103" i="1"/>
  <c r="AG103" i="1" s="1"/>
  <c r="AD103" i="1"/>
  <c r="AC103" i="1"/>
  <c r="AA103" i="1"/>
  <c r="Z103" i="1"/>
  <c r="X103" i="1"/>
  <c r="W103" i="1"/>
  <c r="M103" i="1"/>
  <c r="Q103" i="1" s="1"/>
  <c r="U103" i="1" s="1"/>
  <c r="I103" i="1"/>
  <c r="FJ102" i="1"/>
  <c r="FK102" i="1" s="1"/>
  <c r="FI102" i="1"/>
  <c r="FH102" i="1"/>
  <c r="FD102" i="1"/>
  <c r="FF102" i="1" s="1"/>
  <c r="FC102" i="1"/>
  <c r="FB102" i="1"/>
  <c r="EZ102" i="1"/>
  <c r="ET102" i="1"/>
  <c r="ES102" i="1"/>
  <c r="EQ102" i="1"/>
  <c r="EP102" i="1"/>
  <c r="EK102" i="1"/>
  <c r="EJ102" i="1"/>
  <c r="EH102" i="1"/>
  <c r="EG102" i="1"/>
  <c r="EE102" i="1"/>
  <c r="ED102" i="1"/>
  <c r="DZ102" i="1"/>
  <c r="EL102" i="1" s="1"/>
  <c r="DY102" i="1"/>
  <c r="DX102" i="1"/>
  <c r="DU102" i="1"/>
  <c r="DT102" i="1"/>
  <c r="DV102" i="1" s="1"/>
  <c r="DS102" i="1"/>
  <c r="DR102" i="1"/>
  <c r="DP102" i="1"/>
  <c r="DO102" i="1"/>
  <c r="DJ102" i="1"/>
  <c r="DI102" i="1"/>
  <c r="DG102" i="1"/>
  <c r="DF102" i="1"/>
  <c r="DD102" i="1"/>
  <c r="DC102" i="1"/>
  <c r="CX102" i="1"/>
  <c r="CW102" i="1"/>
  <c r="CU102" i="1"/>
  <c r="CT102" i="1"/>
  <c r="CR102" i="1"/>
  <c r="CQ102" i="1"/>
  <c r="CM102" i="1"/>
  <c r="CY102" i="1" s="1"/>
  <c r="CL102" i="1"/>
  <c r="CK102" i="1"/>
  <c r="CI102" i="1"/>
  <c r="CH102" i="1"/>
  <c r="CF102" i="1"/>
  <c r="CE102" i="1"/>
  <c r="CB102" i="1"/>
  <c r="CA102" i="1"/>
  <c r="CC102" i="1" s="1"/>
  <c r="BZ102" i="1"/>
  <c r="BY102" i="1"/>
  <c r="BW102" i="1"/>
  <c r="BV102" i="1"/>
  <c r="BT102" i="1"/>
  <c r="BS102" i="1"/>
  <c r="BN102" i="1"/>
  <c r="BM102" i="1"/>
  <c r="BK102" i="1"/>
  <c r="BJ102" i="1"/>
  <c r="BH102" i="1"/>
  <c r="BG102" i="1"/>
  <c r="BB102" i="1"/>
  <c r="BA102" i="1"/>
  <c r="AY102" i="1"/>
  <c r="AX102" i="1"/>
  <c r="AV102" i="1"/>
  <c r="AU102" i="1"/>
  <c r="AQ102" i="1"/>
  <c r="CO102" i="1" s="1"/>
  <c r="AP102" i="1"/>
  <c r="AO102" i="1"/>
  <c r="AM102" i="1"/>
  <c r="AL102" i="1"/>
  <c r="AJ102" i="1"/>
  <c r="AI102" i="1"/>
  <c r="AF102" i="1"/>
  <c r="AE102" i="1"/>
  <c r="AG102" i="1" s="1"/>
  <c r="AD102" i="1"/>
  <c r="AC102" i="1"/>
  <c r="AA102" i="1"/>
  <c r="Z102" i="1"/>
  <c r="X102" i="1"/>
  <c r="W102" i="1"/>
  <c r="M102" i="1"/>
  <c r="Q102" i="1" s="1"/>
  <c r="U102" i="1" s="1"/>
  <c r="I102" i="1"/>
  <c r="FJ101" i="1"/>
  <c r="FI101" i="1"/>
  <c r="FH101" i="1"/>
  <c r="FD101" i="1"/>
  <c r="FC101" i="1"/>
  <c r="FB101" i="1"/>
  <c r="EZ101" i="1"/>
  <c r="ET101" i="1"/>
  <c r="ES101" i="1"/>
  <c r="EQ101" i="1"/>
  <c r="EP101" i="1"/>
  <c r="EK101" i="1"/>
  <c r="EJ101" i="1"/>
  <c r="EH101" i="1"/>
  <c r="EG101" i="1"/>
  <c r="EE101" i="1"/>
  <c r="ED101" i="1"/>
  <c r="DZ101" i="1"/>
  <c r="DY101" i="1"/>
  <c r="DX101" i="1"/>
  <c r="DT101" i="1"/>
  <c r="DS101" i="1"/>
  <c r="DR101" i="1"/>
  <c r="DP101" i="1"/>
  <c r="DO101" i="1"/>
  <c r="DJ101" i="1"/>
  <c r="DI101" i="1"/>
  <c r="DG101" i="1"/>
  <c r="DF101" i="1"/>
  <c r="DD101" i="1"/>
  <c r="DC101" i="1"/>
  <c r="CX101" i="1"/>
  <c r="CW101" i="1"/>
  <c r="CU101" i="1"/>
  <c r="CT101" i="1"/>
  <c r="CR101" i="1"/>
  <c r="CQ101" i="1"/>
  <c r="CL101" i="1"/>
  <c r="CK101" i="1"/>
  <c r="CI101" i="1"/>
  <c r="CH101" i="1"/>
  <c r="CF101" i="1"/>
  <c r="CE101" i="1"/>
  <c r="CA101" i="1"/>
  <c r="BZ101" i="1"/>
  <c r="BY101" i="1"/>
  <c r="BW101" i="1"/>
  <c r="BV101" i="1"/>
  <c r="BT101" i="1"/>
  <c r="BS101" i="1"/>
  <c r="BN101" i="1"/>
  <c r="BM101" i="1"/>
  <c r="BK101" i="1"/>
  <c r="BJ101" i="1"/>
  <c r="BH101" i="1"/>
  <c r="BG101" i="1"/>
  <c r="BB101" i="1"/>
  <c r="BA101" i="1"/>
  <c r="AY101" i="1"/>
  <c r="AX101" i="1"/>
  <c r="AV101" i="1"/>
  <c r="AU101" i="1"/>
  <c r="AP101" i="1"/>
  <c r="AO101" i="1"/>
  <c r="AM101" i="1"/>
  <c r="AL101" i="1"/>
  <c r="AJ101" i="1"/>
  <c r="AI101" i="1"/>
  <c r="AE101" i="1"/>
  <c r="AD101" i="1"/>
  <c r="AC101" i="1"/>
  <c r="AA101" i="1"/>
  <c r="Z101" i="1"/>
  <c r="X101" i="1"/>
  <c r="W101" i="1"/>
  <c r="M101" i="1"/>
  <c r="Q101" i="1" s="1"/>
  <c r="U101" i="1" s="1"/>
  <c r="I101" i="1"/>
  <c r="FJ100" i="1"/>
  <c r="FI100" i="1"/>
  <c r="FH100" i="1"/>
  <c r="FD100" i="1"/>
  <c r="FC100" i="1"/>
  <c r="FB100" i="1"/>
  <c r="EZ100" i="1"/>
  <c r="ET100" i="1"/>
  <c r="ES100" i="1"/>
  <c r="EQ100" i="1"/>
  <c r="EP100" i="1"/>
  <c r="EL100" i="1"/>
  <c r="EK100" i="1"/>
  <c r="EJ100" i="1"/>
  <c r="EH100" i="1"/>
  <c r="EG100" i="1"/>
  <c r="EE100" i="1"/>
  <c r="ED100" i="1"/>
  <c r="DZ100" i="1"/>
  <c r="DY100" i="1"/>
  <c r="DX100" i="1"/>
  <c r="DV100" i="1"/>
  <c r="DU100" i="1"/>
  <c r="DT100" i="1"/>
  <c r="EY100" i="1" s="1"/>
  <c r="DS100" i="1"/>
  <c r="DR100" i="1"/>
  <c r="DP100" i="1"/>
  <c r="DO100" i="1"/>
  <c r="DK100" i="1"/>
  <c r="DJ100" i="1"/>
  <c r="DI100" i="1"/>
  <c r="DG100" i="1"/>
  <c r="DF100" i="1"/>
  <c r="CY100" i="1"/>
  <c r="FI99" i="1"/>
  <c r="FH99" i="1"/>
  <c r="FD99" i="1"/>
  <c r="FC99" i="1"/>
  <c r="FB99" i="1"/>
  <c r="EY99" i="1"/>
  <c r="ET99" i="1"/>
  <c r="ES99" i="1"/>
  <c r="EQ99" i="1"/>
  <c r="EP99" i="1"/>
  <c r="EK99" i="1"/>
  <c r="EJ99" i="1"/>
  <c r="EH99" i="1"/>
  <c r="EG99" i="1"/>
  <c r="EE99" i="1"/>
  <c r="ED99" i="1"/>
  <c r="DY99" i="1"/>
  <c r="DX99" i="1"/>
  <c r="DT99" i="1"/>
  <c r="DS99" i="1"/>
  <c r="DR99" i="1"/>
  <c r="DP99" i="1"/>
  <c r="DO99" i="1"/>
  <c r="DJ99" i="1"/>
  <c r="DI99" i="1"/>
  <c r="DG99" i="1"/>
  <c r="DF99" i="1"/>
  <c r="DD99" i="1"/>
  <c r="DC99" i="1"/>
  <c r="CX99" i="1"/>
  <c r="CW99" i="1"/>
  <c r="CU99" i="1"/>
  <c r="CT99" i="1"/>
  <c r="CR99" i="1"/>
  <c r="CQ99" i="1"/>
  <c r="CM99" i="1"/>
  <c r="CL99" i="1"/>
  <c r="CK99" i="1"/>
  <c r="CI99" i="1"/>
  <c r="CH99" i="1"/>
  <c r="CF99" i="1"/>
  <c r="CE99" i="1"/>
  <c r="CC99" i="1"/>
  <c r="CB99" i="1"/>
  <c r="CA99" i="1"/>
  <c r="BZ99" i="1"/>
  <c r="BY99" i="1"/>
  <c r="BW99" i="1"/>
  <c r="BV99" i="1"/>
  <c r="BT99" i="1"/>
  <c r="BS99" i="1"/>
  <c r="BN99" i="1"/>
  <c r="BM99" i="1"/>
  <c r="BK99" i="1"/>
  <c r="BJ99" i="1"/>
  <c r="BH99" i="1"/>
  <c r="BG99" i="1"/>
  <c r="BC99" i="1"/>
  <c r="BB99" i="1"/>
  <c r="BA99" i="1"/>
  <c r="AY99" i="1"/>
  <c r="AX99" i="1"/>
  <c r="AV99" i="1"/>
  <c r="AU99" i="1"/>
  <c r="AQ99" i="1"/>
  <c r="AP99" i="1"/>
  <c r="AO99" i="1"/>
  <c r="AM99" i="1"/>
  <c r="AL99" i="1"/>
  <c r="AJ99" i="1"/>
  <c r="AI99" i="1"/>
  <c r="AE99" i="1"/>
  <c r="AD99" i="1"/>
  <c r="AC99" i="1"/>
  <c r="AA99" i="1"/>
  <c r="Z99" i="1"/>
  <c r="X99" i="1"/>
  <c r="W99" i="1"/>
  <c r="I99" i="1"/>
  <c r="FI98" i="1"/>
  <c r="FH98" i="1"/>
  <c r="FD98" i="1"/>
  <c r="FC98" i="1"/>
  <c r="FB98" i="1"/>
  <c r="ET98" i="1"/>
  <c r="ES98" i="1"/>
  <c r="EQ98" i="1"/>
  <c r="EP98" i="1"/>
  <c r="EK98" i="1"/>
  <c r="EJ98" i="1"/>
  <c r="EH98" i="1"/>
  <c r="EG98" i="1"/>
  <c r="EE98" i="1"/>
  <c r="ED98" i="1"/>
  <c r="DY98" i="1"/>
  <c r="DX98" i="1"/>
  <c r="DT98" i="1"/>
  <c r="DS98" i="1"/>
  <c r="DR98" i="1"/>
  <c r="DP98" i="1"/>
  <c r="DO98" i="1"/>
  <c r="DJ98" i="1"/>
  <c r="DI98" i="1"/>
  <c r="DG98" i="1"/>
  <c r="DF98" i="1"/>
  <c r="DD98" i="1"/>
  <c r="DC98" i="1"/>
  <c r="CX98" i="1"/>
  <c r="CW98" i="1"/>
  <c r="CU98" i="1"/>
  <c r="CT98" i="1"/>
  <c r="CR98" i="1"/>
  <c r="CQ98" i="1"/>
  <c r="CM98" i="1"/>
  <c r="CL98" i="1"/>
  <c r="CK98" i="1"/>
  <c r="CI98" i="1"/>
  <c r="CH98" i="1"/>
  <c r="CF98" i="1"/>
  <c r="CE98" i="1"/>
  <c r="CC98" i="1"/>
  <c r="CB98" i="1"/>
  <c r="CA98" i="1"/>
  <c r="BZ98" i="1"/>
  <c r="BY98" i="1"/>
  <c r="BW98" i="1"/>
  <c r="BV98" i="1"/>
  <c r="BT98" i="1"/>
  <c r="BS98" i="1"/>
  <c r="BN98" i="1"/>
  <c r="BM98" i="1"/>
  <c r="BK98" i="1"/>
  <c r="BJ98" i="1"/>
  <c r="BH98" i="1"/>
  <c r="BG98" i="1"/>
  <c r="BB98" i="1"/>
  <c r="BA98" i="1"/>
  <c r="AY98" i="1"/>
  <c r="AX98" i="1"/>
  <c r="AV98" i="1"/>
  <c r="AU98" i="1"/>
  <c r="AQ98" i="1"/>
  <c r="AP98" i="1"/>
  <c r="AO98" i="1"/>
  <c r="AM98" i="1"/>
  <c r="AL98" i="1"/>
  <c r="AJ98" i="1"/>
  <c r="AI98" i="1"/>
  <c r="AE98" i="1"/>
  <c r="AD98" i="1"/>
  <c r="AC98" i="1"/>
  <c r="AA98" i="1"/>
  <c r="Z98" i="1"/>
  <c r="X98" i="1"/>
  <c r="W98" i="1"/>
  <c r="I98" i="1"/>
  <c r="FI97" i="1"/>
  <c r="FH97" i="1"/>
  <c r="FD97" i="1"/>
  <c r="FC97" i="1"/>
  <c r="FB97" i="1"/>
  <c r="ET97" i="1"/>
  <c r="ES97" i="1"/>
  <c r="EQ97" i="1"/>
  <c r="EP97" i="1"/>
  <c r="EK97" i="1"/>
  <c r="EJ97" i="1"/>
  <c r="EH97" i="1"/>
  <c r="EG97" i="1"/>
  <c r="EE97" i="1"/>
  <c r="ED97" i="1"/>
  <c r="DY97" i="1"/>
  <c r="DX97" i="1"/>
  <c r="DT97" i="1"/>
  <c r="DS97" i="1"/>
  <c r="DR97" i="1"/>
  <c r="DP97" i="1"/>
  <c r="DO97" i="1"/>
  <c r="DJ97" i="1"/>
  <c r="DI97" i="1"/>
  <c r="DG97" i="1"/>
  <c r="DF97" i="1"/>
  <c r="DD97" i="1"/>
  <c r="DC97" i="1"/>
  <c r="CY97" i="1"/>
  <c r="CX97" i="1"/>
  <c r="CW97" i="1"/>
  <c r="CU97" i="1"/>
  <c r="CT97" i="1"/>
  <c r="CR97" i="1"/>
  <c r="CQ97" i="1"/>
  <c r="CM97" i="1"/>
  <c r="CL97" i="1"/>
  <c r="CK97" i="1"/>
  <c r="CI97" i="1"/>
  <c r="CH97" i="1"/>
  <c r="CF97" i="1"/>
  <c r="CE97" i="1"/>
  <c r="CC97" i="1"/>
  <c r="CB97" i="1"/>
  <c r="CA97" i="1"/>
  <c r="BZ97" i="1"/>
  <c r="BY97" i="1"/>
  <c r="BW97" i="1"/>
  <c r="BV97" i="1"/>
  <c r="BT97" i="1"/>
  <c r="BS97" i="1"/>
  <c r="BN97" i="1"/>
  <c r="BM97" i="1"/>
  <c r="BK97" i="1"/>
  <c r="BJ97" i="1"/>
  <c r="BH97" i="1"/>
  <c r="BG97" i="1"/>
  <c r="BB97" i="1"/>
  <c r="BA97" i="1"/>
  <c r="AY97" i="1"/>
  <c r="AX97" i="1"/>
  <c r="AV97" i="1"/>
  <c r="AU97" i="1"/>
  <c r="AQ97" i="1"/>
  <c r="BC97" i="1" s="1"/>
  <c r="AP97" i="1"/>
  <c r="AO97" i="1"/>
  <c r="AM97" i="1"/>
  <c r="AL97" i="1"/>
  <c r="AJ97" i="1"/>
  <c r="AI97" i="1"/>
  <c r="AF97" i="1"/>
  <c r="AE97" i="1"/>
  <c r="AD97" i="1"/>
  <c r="AC97" i="1"/>
  <c r="AA97" i="1"/>
  <c r="Z97" i="1"/>
  <c r="X97" i="1"/>
  <c r="W97" i="1"/>
  <c r="I97" i="1"/>
  <c r="FI96" i="1"/>
  <c r="FH96" i="1"/>
  <c r="FD96" i="1"/>
  <c r="FC96" i="1"/>
  <c r="FB96" i="1"/>
  <c r="EY96" i="1"/>
  <c r="ET96" i="1"/>
  <c r="ES96" i="1"/>
  <c r="EQ96" i="1"/>
  <c r="EP96" i="1"/>
  <c r="EK96" i="1"/>
  <c r="EJ96" i="1"/>
  <c r="EH96" i="1"/>
  <c r="EG96" i="1"/>
  <c r="EE96" i="1"/>
  <c r="ED96" i="1"/>
  <c r="DY96" i="1"/>
  <c r="DX96" i="1"/>
  <c r="DT96" i="1"/>
  <c r="DS96" i="1"/>
  <c r="DR96" i="1"/>
  <c r="DP96" i="1"/>
  <c r="DO96" i="1"/>
  <c r="DJ96" i="1"/>
  <c r="DI96" i="1"/>
  <c r="DG96" i="1"/>
  <c r="DF96" i="1"/>
  <c r="DD96" i="1"/>
  <c r="DC96" i="1"/>
  <c r="CX96" i="1"/>
  <c r="CW96" i="1"/>
  <c r="CU96" i="1"/>
  <c r="CT96" i="1"/>
  <c r="CR96" i="1"/>
  <c r="CQ96" i="1"/>
  <c r="CN96" i="1"/>
  <c r="CM96" i="1"/>
  <c r="CO96" i="1" s="1"/>
  <c r="CL96" i="1"/>
  <c r="CK96" i="1"/>
  <c r="CI96" i="1"/>
  <c r="CH96" i="1"/>
  <c r="CF96" i="1"/>
  <c r="CE96" i="1"/>
  <c r="CC96" i="1"/>
  <c r="CB96" i="1"/>
  <c r="CA96" i="1"/>
  <c r="BZ96" i="1"/>
  <c r="BY96" i="1"/>
  <c r="BW96" i="1"/>
  <c r="BV96" i="1"/>
  <c r="BT96" i="1"/>
  <c r="BS96" i="1"/>
  <c r="BN96" i="1"/>
  <c r="BM96" i="1"/>
  <c r="BK96" i="1"/>
  <c r="BJ96" i="1"/>
  <c r="BH96" i="1"/>
  <c r="BG96" i="1"/>
  <c r="BC96" i="1"/>
  <c r="BB96" i="1"/>
  <c r="BA96" i="1"/>
  <c r="AY96" i="1"/>
  <c r="AX96" i="1"/>
  <c r="AV96" i="1"/>
  <c r="AU96" i="1"/>
  <c r="AQ96" i="1"/>
  <c r="AP96" i="1"/>
  <c r="AO96" i="1"/>
  <c r="AM96" i="1"/>
  <c r="AL96" i="1"/>
  <c r="AJ96" i="1"/>
  <c r="AI96" i="1"/>
  <c r="AE96" i="1"/>
  <c r="AD96" i="1"/>
  <c r="AC96" i="1"/>
  <c r="AA96" i="1"/>
  <c r="Z96" i="1"/>
  <c r="X96" i="1"/>
  <c r="W96" i="1"/>
  <c r="I96" i="1"/>
  <c r="FI95" i="1"/>
  <c r="FH95" i="1"/>
  <c r="FD95" i="1"/>
  <c r="FC95" i="1"/>
  <c r="FB95" i="1"/>
  <c r="EY95" i="1"/>
  <c r="ET95" i="1"/>
  <c r="ES95" i="1"/>
  <c r="EQ95" i="1"/>
  <c r="EP95" i="1"/>
  <c r="EK95" i="1"/>
  <c r="EJ95" i="1"/>
  <c r="EH95" i="1"/>
  <c r="EG95" i="1"/>
  <c r="EE95" i="1"/>
  <c r="ED95" i="1"/>
  <c r="DY95" i="1"/>
  <c r="DX95" i="1"/>
  <c r="DT95" i="1"/>
  <c r="DS95" i="1"/>
  <c r="DR95" i="1"/>
  <c r="DP95" i="1"/>
  <c r="DO95" i="1"/>
  <c r="DJ95" i="1"/>
  <c r="DI95" i="1"/>
  <c r="DG95" i="1"/>
  <c r="DF95" i="1"/>
  <c r="DD95" i="1"/>
  <c r="DC95" i="1"/>
  <c r="CX95" i="1"/>
  <c r="CW95" i="1"/>
  <c r="CU95" i="1"/>
  <c r="CT95" i="1"/>
  <c r="CR95" i="1"/>
  <c r="CQ95" i="1"/>
  <c r="CM95" i="1"/>
  <c r="CL95" i="1"/>
  <c r="CK95" i="1"/>
  <c r="CI95" i="1"/>
  <c r="CH95" i="1"/>
  <c r="CF95" i="1"/>
  <c r="CE95" i="1"/>
  <c r="CC95" i="1"/>
  <c r="CB95" i="1"/>
  <c r="CA95" i="1"/>
  <c r="BZ95" i="1"/>
  <c r="BY95" i="1"/>
  <c r="BW95" i="1"/>
  <c r="BV95" i="1"/>
  <c r="BT95" i="1"/>
  <c r="BS95" i="1"/>
  <c r="BN95" i="1"/>
  <c r="BM95" i="1"/>
  <c r="BK95" i="1"/>
  <c r="BJ95" i="1"/>
  <c r="BH95" i="1"/>
  <c r="BG95" i="1"/>
  <c r="BC95" i="1"/>
  <c r="BB95" i="1"/>
  <c r="BA95" i="1"/>
  <c r="AY95" i="1"/>
  <c r="AX95" i="1"/>
  <c r="AV95" i="1"/>
  <c r="AU95" i="1"/>
  <c r="AQ95" i="1"/>
  <c r="AP95" i="1"/>
  <c r="AO95" i="1"/>
  <c r="AM95" i="1"/>
  <c r="AL95" i="1"/>
  <c r="AJ95" i="1"/>
  <c r="AI95" i="1"/>
  <c r="AE95" i="1"/>
  <c r="AD95" i="1"/>
  <c r="AC95" i="1"/>
  <c r="AA95" i="1"/>
  <c r="Z95" i="1"/>
  <c r="X95" i="1"/>
  <c r="W95" i="1"/>
  <c r="I95" i="1"/>
  <c r="FI94" i="1"/>
  <c r="FH94" i="1"/>
  <c r="FD94" i="1"/>
  <c r="FC94" i="1"/>
  <c r="FB94" i="1"/>
  <c r="EY94" i="1"/>
  <c r="ET94" i="1"/>
  <c r="ES94" i="1"/>
  <c r="EQ94" i="1"/>
  <c r="EP94" i="1"/>
  <c r="EK94" i="1"/>
  <c r="EJ94" i="1"/>
  <c r="EH94" i="1"/>
  <c r="EG94" i="1"/>
  <c r="EE94" i="1"/>
  <c r="ED94" i="1"/>
  <c r="DZ94" i="1"/>
  <c r="DY94" i="1"/>
  <c r="DX94" i="1"/>
  <c r="DT94" i="1"/>
  <c r="EZ94" i="1" s="1"/>
  <c r="DS94" i="1"/>
  <c r="DR94" i="1"/>
  <c r="DP94" i="1"/>
  <c r="DO94" i="1"/>
  <c r="DJ94" i="1"/>
  <c r="DI94" i="1"/>
  <c r="DG94" i="1"/>
  <c r="DF94" i="1"/>
  <c r="DD94" i="1"/>
  <c r="DC94" i="1"/>
  <c r="CX94" i="1"/>
  <c r="CW94" i="1"/>
  <c r="CU94" i="1"/>
  <c r="CT94" i="1"/>
  <c r="CR94" i="1"/>
  <c r="CQ94" i="1"/>
  <c r="CL94" i="1"/>
  <c r="CK94" i="1"/>
  <c r="CI94" i="1"/>
  <c r="CH94" i="1"/>
  <c r="CF94" i="1"/>
  <c r="CE94" i="1"/>
  <c r="CA94" i="1"/>
  <c r="BZ94" i="1"/>
  <c r="BY94" i="1"/>
  <c r="BW94" i="1"/>
  <c r="BV94" i="1"/>
  <c r="BT94" i="1"/>
  <c r="BS94" i="1"/>
  <c r="BN94" i="1"/>
  <c r="BM94" i="1"/>
  <c r="BK94" i="1"/>
  <c r="BJ94" i="1"/>
  <c r="BH94" i="1"/>
  <c r="BG94" i="1"/>
  <c r="BB94" i="1"/>
  <c r="BA94" i="1"/>
  <c r="AY94" i="1"/>
  <c r="AX94" i="1"/>
  <c r="AV94" i="1"/>
  <c r="AU94" i="1"/>
  <c r="AP94" i="1"/>
  <c r="AO94" i="1"/>
  <c r="AM94" i="1"/>
  <c r="AL94" i="1"/>
  <c r="AJ94" i="1"/>
  <c r="AI94" i="1"/>
  <c r="AE94" i="1"/>
  <c r="AD94" i="1"/>
  <c r="AC94" i="1"/>
  <c r="AA94" i="1"/>
  <c r="Z94" i="1"/>
  <c r="X94" i="1"/>
  <c r="W94" i="1"/>
  <c r="M94" i="1"/>
  <c r="Q94" i="1" s="1"/>
  <c r="U94" i="1" s="1"/>
  <c r="I94" i="1"/>
  <c r="FK93" i="1"/>
  <c r="FJ93" i="1"/>
  <c r="FL93" i="1" s="1"/>
  <c r="FI93" i="1"/>
  <c r="FH93" i="1"/>
  <c r="FF93" i="1"/>
  <c r="FE93" i="1"/>
  <c r="FD93" i="1"/>
  <c r="FC93" i="1"/>
  <c r="FB93" i="1"/>
  <c r="EZ93" i="1"/>
  <c r="EY93" i="1"/>
  <c r="EV93" i="1"/>
  <c r="EU93" i="1"/>
  <c r="EW93" i="1" s="1"/>
  <c r="ET93" i="1"/>
  <c r="ES93" i="1"/>
  <c r="FL92" i="1"/>
  <c r="FI92" i="1"/>
  <c r="FH92" i="1"/>
  <c r="FF92" i="1"/>
  <c r="FD92" i="1"/>
  <c r="FJ92" i="1" s="1"/>
  <c r="FK92" i="1" s="1"/>
  <c r="FC92" i="1"/>
  <c r="FB92" i="1"/>
  <c r="EZ92" i="1"/>
  <c r="EY92" i="1"/>
  <c r="EW92" i="1"/>
  <c r="EV92" i="1"/>
  <c r="EU92" i="1"/>
  <c r="ET92" i="1"/>
  <c r="ES92" i="1"/>
  <c r="FI91" i="1"/>
  <c r="FH91" i="1"/>
  <c r="FD91" i="1"/>
  <c r="FC91" i="1"/>
  <c r="FB91" i="1"/>
  <c r="EY91" i="1"/>
  <c r="EU91" i="1"/>
  <c r="ET91" i="1"/>
  <c r="ES91" i="1"/>
  <c r="EQ91" i="1"/>
  <c r="EP91" i="1"/>
  <c r="EK91" i="1"/>
  <c r="EJ91" i="1"/>
  <c r="EH91" i="1"/>
  <c r="EG91" i="1"/>
  <c r="EE91" i="1"/>
  <c r="ED91" i="1"/>
  <c r="DY91" i="1"/>
  <c r="DX91" i="1"/>
  <c r="DT91" i="1"/>
  <c r="DZ91" i="1" s="1"/>
  <c r="DS91" i="1"/>
  <c r="DR91" i="1"/>
  <c r="DP91" i="1"/>
  <c r="DO91" i="1"/>
  <c r="DJ91" i="1"/>
  <c r="DI91" i="1"/>
  <c r="DG91" i="1"/>
  <c r="DF91" i="1"/>
  <c r="DD91" i="1"/>
  <c r="DC91" i="1"/>
  <c r="CX91" i="1"/>
  <c r="CW91" i="1"/>
  <c r="CU91" i="1"/>
  <c r="CT91" i="1"/>
  <c r="CR91" i="1"/>
  <c r="CQ91" i="1"/>
  <c r="CL91" i="1"/>
  <c r="CK91" i="1"/>
  <c r="CI91" i="1"/>
  <c r="CH91" i="1"/>
  <c r="CF91" i="1"/>
  <c r="CE91" i="1"/>
  <c r="CA91" i="1"/>
  <c r="CM91" i="1" s="1"/>
  <c r="BZ91" i="1"/>
  <c r="BY91" i="1"/>
  <c r="BW91" i="1"/>
  <c r="BV91" i="1"/>
  <c r="BT91" i="1"/>
  <c r="BS91" i="1"/>
  <c r="BN91" i="1"/>
  <c r="BM91" i="1"/>
  <c r="BK91" i="1"/>
  <c r="BJ91" i="1"/>
  <c r="BH91" i="1"/>
  <c r="BG91" i="1"/>
  <c r="BB91" i="1"/>
  <c r="BA91" i="1"/>
  <c r="AY91" i="1"/>
  <c r="AX91" i="1"/>
  <c r="AV91" i="1"/>
  <c r="AU91" i="1"/>
  <c r="AP91" i="1"/>
  <c r="AO91" i="1"/>
  <c r="AM91" i="1"/>
  <c r="AL91" i="1"/>
  <c r="AJ91" i="1"/>
  <c r="AI91" i="1"/>
  <c r="AE91" i="1"/>
  <c r="AG91" i="1" s="1"/>
  <c r="AD91" i="1"/>
  <c r="AC91" i="1"/>
  <c r="AA91" i="1"/>
  <c r="Z91" i="1"/>
  <c r="X91" i="1"/>
  <c r="W91" i="1"/>
  <c r="I91" i="1"/>
  <c r="M91" i="1" s="1"/>
  <c r="Q91" i="1" s="1"/>
  <c r="U91" i="1" s="1"/>
  <c r="FI90" i="1"/>
  <c r="FH90" i="1"/>
  <c r="FD90" i="1"/>
  <c r="FJ90" i="1" s="1"/>
  <c r="FC90" i="1"/>
  <c r="FB90" i="1"/>
  <c r="ET90" i="1"/>
  <c r="ES90" i="1"/>
  <c r="EQ90" i="1"/>
  <c r="EP90" i="1"/>
  <c r="EK90" i="1"/>
  <c r="EJ90" i="1"/>
  <c r="EH90" i="1"/>
  <c r="EG90" i="1"/>
  <c r="EE90" i="1"/>
  <c r="ED90" i="1"/>
  <c r="DY90" i="1"/>
  <c r="DX90" i="1"/>
  <c r="DT90" i="1"/>
  <c r="EZ90" i="1" s="1"/>
  <c r="DS90" i="1"/>
  <c r="DR90" i="1"/>
  <c r="DP90" i="1"/>
  <c r="DO90" i="1"/>
  <c r="DJ90" i="1"/>
  <c r="DI90" i="1"/>
  <c r="DG90" i="1"/>
  <c r="DF90" i="1"/>
  <c r="DD90" i="1"/>
  <c r="DC90" i="1"/>
  <c r="CX90" i="1"/>
  <c r="CW90" i="1"/>
  <c r="CU90" i="1"/>
  <c r="CT90" i="1"/>
  <c r="CR90" i="1"/>
  <c r="CQ90" i="1"/>
  <c r="CL90" i="1"/>
  <c r="CK90" i="1"/>
  <c r="CI90" i="1"/>
  <c r="CH90" i="1"/>
  <c r="CF90" i="1"/>
  <c r="CE90" i="1"/>
  <c r="CA90" i="1"/>
  <c r="BZ90" i="1"/>
  <c r="BY90" i="1"/>
  <c r="BW90" i="1"/>
  <c r="BV90" i="1"/>
  <c r="BT90" i="1"/>
  <c r="BS90" i="1"/>
  <c r="BN90" i="1"/>
  <c r="BM90" i="1"/>
  <c r="BK90" i="1"/>
  <c r="BJ90" i="1"/>
  <c r="BH90" i="1"/>
  <c r="BG90" i="1"/>
  <c r="BB90" i="1"/>
  <c r="BA90" i="1"/>
  <c r="AY90" i="1"/>
  <c r="AX90" i="1"/>
  <c r="AV90" i="1"/>
  <c r="AU90" i="1"/>
  <c r="AP90" i="1"/>
  <c r="AO90" i="1"/>
  <c r="AM90" i="1"/>
  <c r="AL90" i="1"/>
  <c r="AJ90" i="1"/>
  <c r="AI90" i="1"/>
  <c r="AF90" i="1"/>
  <c r="AE90" i="1"/>
  <c r="AG90" i="1" s="1"/>
  <c r="AD90" i="1"/>
  <c r="AC90" i="1"/>
  <c r="AA90" i="1"/>
  <c r="Z90" i="1"/>
  <c r="X90" i="1"/>
  <c r="W90" i="1"/>
  <c r="I90" i="1"/>
  <c r="M90" i="1" s="1"/>
  <c r="Q90" i="1" s="1"/>
  <c r="U90" i="1" s="1"/>
  <c r="FI89" i="1"/>
  <c r="FH89" i="1"/>
  <c r="FD89" i="1"/>
  <c r="FJ89" i="1" s="1"/>
  <c r="FC89" i="1"/>
  <c r="FB89" i="1"/>
  <c r="ET89" i="1"/>
  <c r="ES89" i="1"/>
  <c r="EQ89" i="1"/>
  <c r="EP89" i="1"/>
  <c r="EK89" i="1"/>
  <c r="EJ89" i="1"/>
  <c r="EH89" i="1"/>
  <c r="EG89" i="1"/>
  <c r="EE89" i="1"/>
  <c r="ED89" i="1"/>
  <c r="DY89" i="1"/>
  <c r="DX89" i="1"/>
  <c r="DT89" i="1"/>
  <c r="EZ89" i="1" s="1"/>
  <c r="DS89" i="1"/>
  <c r="DR89" i="1"/>
  <c r="DP89" i="1"/>
  <c r="DO89" i="1"/>
  <c r="DJ89" i="1"/>
  <c r="DI89" i="1"/>
  <c r="DG89" i="1"/>
  <c r="DF89" i="1"/>
  <c r="DD89" i="1"/>
  <c r="DC89" i="1"/>
  <c r="CX89" i="1"/>
  <c r="CW89" i="1"/>
  <c r="CU89" i="1"/>
  <c r="CT89" i="1"/>
  <c r="CR89" i="1"/>
  <c r="CQ89" i="1"/>
  <c r="CL89" i="1"/>
  <c r="CK89" i="1"/>
  <c r="CI89" i="1"/>
  <c r="CH89" i="1"/>
  <c r="CF89" i="1"/>
  <c r="CE89" i="1"/>
  <c r="CA89" i="1"/>
  <c r="BZ89" i="1"/>
  <c r="BY89" i="1"/>
  <c r="BW89" i="1"/>
  <c r="BV89" i="1"/>
  <c r="BT89" i="1"/>
  <c r="BS89" i="1"/>
  <c r="BN89" i="1"/>
  <c r="BM89" i="1"/>
  <c r="BK89" i="1"/>
  <c r="BJ89" i="1"/>
  <c r="BH89" i="1"/>
  <c r="BG89" i="1"/>
  <c r="BB89" i="1"/>
  <c r="BA89" i="1"/>
  <c r="AY89" i="1"/>
  <c r="AX89" i="1"/>
  <c r="AV89" i="1"/>
  <c r="AU89" i="1"/>
  <c r="AP89" i="1"/>
  <c r="AO89" i="1"/>
  <c r="AM89" i="1"/>
  <c r="AL89" i="1"/>
  <c r="AJ89" i="1"/>
  <c r="AI89" i="1"/>
  <c r="AE89" i="1"/>
  <c r="AG89" i="1" s="1"/>
  <c r="AD89" i="1"/>
  <c r="AC89" i="1"/>
  <c r="AA89" i="1"/>
  <c r="Z89" i="1"/>
  <c r="X89" i="1"/>
  <c r="W89" i="1"/>
  <c r="Q89" i="1"/>
  <c r="U89" i="1" s="1"/>
  <c r="I89" i="1"/>
  <c r="M89" i="1" s="1"/>
  <c r="FI88" i="1"/>
  <c r="FH88" i="1"/>
  <c r="FD88" i="1"/>
  <c r="FJ88" i="1" s="1"/>
  <c r="FC88" i="1"/>
  <c r="FB88" i="1"/>
  <c r="ET88" i="1"/>
  <c r="ES88" i="1"/>
  <c r="EQ88" i="1"/>
  <c r="EP88" i="1"/>
  <c r="EK88" i="1"/>
  <c r="EJ88" i="1"/>
  <c r="EH88" i="1"/>
  <c r="EG88" i="1"/>
  <c r="EE88" i="1"/>
  <c r="ED88" i="1"/>
  <c r="DY88" i="1"/>
  <c r="DX88" i="1"/>
  <c r="DV88" i="1"/>
  <c r="DT88" i="1"/>
  <c r="EZ88" i="1" s="1"/>
  <c r="DS88" i="1"/>
  <c r="DR88" i="1"/>
  <c r="DP88" i="1"/>
  <c r="DO88" i="1"/>
  <c r="DJ88" i="1"/>
  <c r="DI88" i="1"/>
  <c r="DG88" i="1"/>
  <c r="DF88" i="1"/>
  <c r="DD88" i="1"/>
  <c r="DC88" i="1"/>
  <c r="CX88" i="1"/>
  <c r="CW88" i="1"/>
  <c r="CU88" i="1"/>
  <c r="CT88" i="1"/>
  <c r="CR88" i="1"/>
  <c r="CQ88" i="1"/>
  <c r="CL88" i="1"/>
  <c r="CK88" i="1"/>
  <c r="CI88" i="1"/>
  <c r="CH88" i="1"/>
  <c r="CF88" i="1"/>
  <c r="CE88" i="1"/>
  <c r="CA88" i="1"/>
  <c r="BZ88" i="1"/>
  <c r="BY88" i="1"/>
  <c r="BW88" i="1"/>
  <c r="BV88" i="1"/>
  <c r="BT88" i="1"/>
  <c r="BS88" i="1"/>
  <c r="BN88" i="1"/>
  <c r="BM88" i="1"/>
  <c r="BK88" i="1"/>
  <c r="BJ88" i="1"/>
  <c r="BH88" i="1"/>
  <c r="BG88" i="1"/>
  <c r="BB88" i="1"/>
  <c r="BA88" i="1"/>
  <c r="AY88" i="1"/>
  <c r="AX88" i="1"/>
  <c r="AV88" i="1"/>
  <c r="AU88" i="1"/>
  <c r="AP88" i="1"/>
  <c r="AO88" i="1"/>
  <c r="AM88" i="1"/>
  <c r="AL88" i="1"/>
  <c r="AJ88" i="1"/>
  <c r="AI88" i="1"/>
  <c r="AE88" i="1"/>
  <c r="AD88" i="1"/>
  <c r="AC88" i="1"/>
  <c r="AA88" i="1"/>
  <c r="Z88" i="1"/>
  <c r="X88" i="1"/>
  <c r="W88" i="1"/>
  <c r="I88" i="1"/>
  <c r="M88" i="1" s="1"/>
  <c r="Q88" i="1" s="1"/>
  <c r="U88" i="1" s="1"/>
  <c r="FI87" i="1"/>
  <c r="FH87" i="1"/>
  <c r="FD87" i="1"/>
  <c r="FJ87" i="1" s="1"/>
  <c r="FC87" i="1"/>
  <c r="FB87" i="1"/>
  <c r="ET87" i="1"/>
  <c r="ES87" i="1"/>
  <c r="EQ87" i="1"/>
  <c r="EP87" i="1"/>
  <c r="EK87" i="1"/>
  <c r="EJ87" i="1"/>
  <c r="EH87" i="1"/>
  <c r="EG87" i="1"/>
  <c r="EE87" i="1"/>
  <c r="ED87" i="1"/>
  <c r="DY87" i="1"/>
  <c r="DX87" i="1"/>
  <c r="DT87" i="1"/>
  <c r="EZ87" i="1" s="1"/>
  <c r="DS87" i="1"/>
  <c r="DR87" i="1"/>
  <c r="DP87" i="1"/>
  <c r="DO87" i="1"/>
  <c r="DJ87" i="1"/>
  <c r="DI87" i="1"/>
  <c r="DG87" i="1"/>
  <c r="DF87" i="1"/>
  <c r="DD87" i="1"/>
  <c r="DC87" i="1"/>
  <c r="CX87" i="1"/>
  <c r="CW87" i="1"/>
  <c r="CU87" i="1"/>
  <c r="CT87" i="1"/>
  <c r="CR87" i="1"/>
  <c r="CQ87" i="1"/>
  <c r="CM87" i="1"/>
  <c r="CL87" i="1"/>
  <c r="CK87" i="1"/>
  <c r="CI87" i="1"/>
  <c r="CH87" i="1"/>
  <c r="CF87" i="1"/>
  <c r="CE87" i="1"/>
  <c r="CA87" i="1"/>
  <c r="BZ87" i="1"/>
  <c r="BY87" i="1"/>
  <c r="BW87" i="1"/>
  <c r="BV87" i="1"/>
  <c r="BT87" i="1"/>
  <c r="BS87" i="1"/>
  <c r="BN87" i="1"/>
  <c r="BM87" i="1"/>
  <c r="BK87" i="1"/>
  <c r="BJ87" i="1"/>
  <c r="BH87" i="1"/>
  <c r="BG87" i="1"/>
  <c r="BB87" i="1"/>
  <c r="BA87" i="1"/>
  <c r="AY87" i="1"/>
  <c r="AX87" i="1"/>
  <c r="AV87" i="1"/>
  <c r="AU87" i="1"/>
  <c r="AP87" i="1"/>
  <c r="AO87" i="1"/>
  <c r="AM87" i="1"/>
  <c r="AL87" i="1"/>
  <c r="AJ87" i="1"/>
  <c r="AI87" i="1"/>
  <c r="AE87" i="1"/>
  <c r="AG87" i="1" s="1"/>
  <c r="AD87" i="1"/>
  <c r="AC87" i="1"/>
  <c r="AA87" i="1"/>
  <c r="Z87" i="1"/>
  <c r="X87" i="1"/>
  <c r="W87" i="1"/>
  <c r="I87" i="1"/>
  <c r="M87" i="1" s="1"/>
  <c r="Q87" i="1" s="1"/>
  <c r="U87" i="1" s="1"/>
  <c r="FI86" i="1"/>
  <c r="FH86" i="1"/>
  <c r="FD86" i="1"/>
  <c r="FJ86" i="1" s="1"/>
  <c r="FC86" i="1"/>
  <c r="FB86" i="1"/>
  <c r="ET86" i="1"/>
  <c r="ES86" i="1"/>
  <c r="EQ86" i="1"/>
  <c r="EP86" i="1"/>
  <c r="EK86" i="1"/>
  <c r="EJ86" i="1"/>
  <c r="EH86" i="1"/>
  <c r="EG86" i="1"/>
  <c r="EE86" i="1"/>
  <c r="ED86" i="1"/>
  <c r="DY86" i="1"/>
  <c r="DX86" i="1"/>
  <c r="DT86" i="1"/>
  <c r="EZ86" i="1" s="1"/>
  <c r="DS86" i="1"/>
  <c r="DR86" i="1"/>
  <c r="DP86" i="1"/>
  <c r="DO86" i="1"/>
  <c r="DJ86" i="1"/>
  <c r="DI86" i="1"/>
  <c r="DG86" i="1"/>
  <c r="DF86" i="1"/>
  <c r="DD86" i="1"/>
  <c r="DC86" i="1"/>
  <c r="CX86" i="1"/>
  <c r="CW86" i="1"/>
  <c r="CU86" i="1"/>
  <c r="CT86" i="1"/>
  <c r="CR86" i="1"/>
  <c r="CQ86" i="1"/>
  <c r="CL86" i="1"/>
  <c r="CK86" i="1"/>
  <c r="CI86" i="1"/>
  <c r="CH86" i="1"/>
  <c r="CF86" i="1"/>
  <c r="CE86" i="1"/>
  <c r="CA86" i="1"/>
  <c r="BZ86" i="1"/>
  <c r="BY86" i="1"/>
  <c r="BW86" i="1"/>
  <c r="BV86" i="1"/>
  <c r="BT86" i="1"/>
  <c r="BS86" i="1"/>
  <c r="BN86" i="1"/>
  <c r="BM86" i="1"/>
  <c r="BK86" i="1"/>
  <c r="BJ86" i="1"/>
  <c r="BH86" i="1"/>
  <c r="BG86" i="1"/>
  <c r="BB86" i="1"/>
  <c r="BA86" i="1"/>
  <c r="AY86" i="1"/>
  <c r="AX86" i="1"/>
  <c r="AV86" i="1"/>
  <c r="AU86" i="1"/>
  <c r="AP86" i="1"/>
  <c r="AO86" i="1"/>
  <c r="AM86" i="1"/>
  <c r="AL86" i="1"/>
  <c r="AJ86" i="1"/>
  <c r="AI86" i="1"/>
  <c r="AF86" i="1"/>
  <c r="AE86" i="1"/>
  <c r="AG86" i="1" s="1"/>
  <c r="AD86" i="1"/>
  <c r="AC86" i="1"/>
  <c r="AA86" i="1"/>
  <c r="Z86" i="1"/>
  <c r="X86" i="1"/>
  <c r="W86" i="1"/>
  <c r="U86" i="1"/>
  <c r="I86" i="1"/>
  <c r="M86" i="1" s="1"/>
  <c r="Q86" i="1" s="1"/>
  <c r="FI85" i="1"/>
  <c r="FH85" i="1"/>
  <c r="FD85" i="1"/>
  <c r="FJ85" i="1" s="1"/>
  <c r="FC85" i="1"/>
  <c r="FB85" i="1"/>
  <c r="ET85" i="1"/>
  <c r="ES85" i="1"/>
  <c r="EQ85" i="1"/>
  <c r="EP85" i="1"/>
  <c r="EK85" i="1"/>
  <c r="EJ85" i="1"/>
  <c r="EH85" i="1"/>
  <c r="EG85" i="1"/>
  <c r="EE85" i="1"/>
  <c r="ED85" i="1"/>
  <c r="DY85" i="1"/>
  <c r="DX85" i="1"/>
  <c r="DT85" i="1"/>
  <c r="EZ85" i="1" s="1"/>
  <c r="DS85" i="1"/>
  <c r="DR85" i="1"/>
  <c r="DP85" i="1"/>
  <c r="DO85" i="1"/>
  <c r="DJ85" i="1"/>
  <c r="DI85" i="1"/>
  <c r="DG85" i="1"/>
  <c r="DF85" i="1"/>
  <c r="DD85" i="1"/>
  <c r="DC85" i="1"/>
  <c r="CX85" i="1"/>
  <c r="CW85" i="1"/>
  <c r="CU85" i="1"/>
  <c r="CT85" i="1"/>
  <c r="CR85" i="1"/>
  <c r="CQ85" i="1"/>
  <c r="CL85" i="1"/>
  <c r="CK85" i="1"/>
  <c r="CI85" i="1"/>
  <c r="CH85" i="1"/>
  <c r="CF85" i="1"/>
  <c r="CE85" i="1"/>
  <c r="CA85" i="1"/>
  <c r="BZ85" i="1"/>
  <c r="BY85" i="1"/>
  <c r="BW85" i="1"/>
  <c r="BV85" i="1"/>
  <c r="BT85" i="1"/>
  <c r="BS85" i="1"/>
  <c r="BN85" i="1"/>
  <c r="BM85" i="1"/>
  <c r="BK85" i="1"/>
  <c r="BJ85" i="1"/>
  <c r="BH85" i="1"/>
  <c r="BG85" i="1"/>
  <c r="BB85" i="1"/>
  <c r="BA85" i="1"/>
  <c r="AY85" i="1"/>
  <c r="AX85" i="1"/>
  <c r="AV85" i="1"/>
  <c r="AU85" i="1"/>
  <c r="AP85" i="1"/>
  <c r="AO85" i="1"/>
  <c r="AM85" i="1"/>
  <c r="AL85" i="1"/>
  <c r="AJ85" i="1"/>
  <c r="AI85" i="1"/>
  <c r="AF85" i="1"/>
  <c r="AE85" i="1"/>
  <c r="AG85" i="1" s="1"/>
  <c r="AD85" i="1"/>
  <c r="AC85" i="1"/>
  <c r="AA85" i="1"/>
  <c r="Z85" i="1"/>
  <c r="X85" i="1"/>
  <c r="W85" i="1"/>
  <c r="U85" i="1"/>
  <c r="Q85" i="1"/>
  <c r="I85" i="1"/>
  <c r="M85" i="1" s="1"/>
  <c r="FI84" i="1"/>
  <c r="FH84" i="1"/>
  <c r="FD84" i="1"/>
  <c r="FJ84" i="1" s="1"/>
  <c r="FC84" i="1"/>
  <c r="FB84" i="1"/>
  <c r="ET84" i="1"/>
  <c r="ES84" i="1"/>
  <c r="EQ84" i="1"/>
  <c r="EP84" i="1"/>
  <c r="EK84" i="1"/>
  <c r="EJ84" i="1"/>
  <c r="EH84" i="1"/>
  <c r="EG84" i="1"/>
  <c r="EE84" i="1"/>
  <c r="ED84" i="1"/>
  <c r="DY84" i="1"/>
  <c r="DX84" i="1"/>
  <c r="DV84" i="1"/>
  <c r="DT84" i="1"/>
  <c r="EZ84" i="1" s="1"/>
  <c r="DS84" i="1"/>
  <c r="DR84" i="1"/>
  <c r="DP84" i="1"/>
  <c r="DO84" i="1"/>
  <c r="DJ84" i="1"/>
  <c r="DI84" i="1"/>
  <c r="DG84" i="1"/>
  <c r="DF84" i="1"/>
  <c r="DD84" i="1"/>
  <c r="DC84" i="1"/>
  <c r="CX84" i="1"/>
  <c r="CW84" i="1"/>
  <c r="CU84" i="1"/>
  <c r="CT84" i="1"/>
  <c r="CR84" i="1"/>
  <c r="CQ84" i="1"/>
  <c r="CL84" i="1"/>
  <c r="CK84" i="1"/>
  <c r="CI84" i="1"/>
  <c r="CH84" i="1"/>
  <c r="CF84" i="1"/>
  <c r="CE84" i="1"/>
  <c r="CB84" i="1"/>
  <c r="CA84" i="1"/>
  <c r="CC84" i="1" s="1"/>
  <c r="BZ84" i="1"/>
  <c r="BY84" i="1"/>
  <c r="BW84" i="1"/>
  <c r="BV84" i="1"/>
  <c r="BT84" i="1"/>
  <c r="BS84" i="1"/>
  <c r="BN84" i="1"/>
  <c r="BM84" i="1"/>
  <c r="BK84" i="1"/>
  <c r="BJ84" i="1"/>
  <c r="BH84" i="1"/>
  <c r="BG84" i="1"/>
  <c r="BB84" i="1"/>
  <c r="BA84" i="1"/>
  <c r="AY84" i="1"/>
  <c r="AX84" i="1"/>
  <c r="AV84" i="1"/>
  <c r="AU84" i="1"/>
  <c r="AQ84" i="1"/>
  <c r="AP84" i="1"/>
  <c r="AO84" i="1"/>
  <c r="FJ83" i="1"/>
  <c r="FI83" i="1"/>
  <c r="FH83" i="1"/>
  <c r="FE83" i="1"/>
  <c r="FD83" i="1"/>
  <c r="FC83" i="1"/>
  <c r="FB83" i="1"/>
  <c r="EZ83" i="1"/>
  <c r="ET83" i="1"/>
  <c r="ES83" i="1"/>
  <c r="EQ83" i="1"/>
  <c r="EP83" i="1"/>
  <c r="EK83" i="1"/>
  <c r="EJ83" i="1"/>
  <c r="EH83" i="1"/>
  <c r="EG83" i="1"/>
  <c r="EE83" i="1"/>
  <c r="ED83" i="1"/>
  <c r="DZ83" i="1"/>
  <c r="DY83" i="1"/>
  <c r="DX83" i="1"/>
  <c r="DT83" i="1"/>
  <c r="EY83" i="1" s="1"/>
  <c r="DS83" i="1"/>
  <c r="DR83" i="1"/>
  <c r="DP83" i="1"/>
  <c r="DO83" i="1"/>
  <c r="DJ83" i="1"/>
  <c r="DI83" i="1"/>
  <c r="DG83" i="1"/>
  <c r="DF83" i="1"/>
  <c r="DD83" i="1"/>
  <c r="DC83" i="1"/>
  <c r="CX83" i="1"/>
  <c r="CW83" i="1"/>
  <c r="CU83" i="1"/>
  <c r="CT83" i="1"/>
  <c r="CR83" i="1"/>
  <c r="CQ83" i="1"/>
  <c r="CL83" i="1"/>
  <c r="CK83" i="1"/>
  <c r="CI83" i="1"/>
  <c r="CH83" i="1"/>
  <c r="CF83" i="1"/>
  <c r="CE83" i="1"/>
  <c r="CA83" i="1"/>
  <c r="BZ83" i="1"/>
  <c r="BY83" i="1"/>
  <c r="BW83" i="1"/>
  <c r="BV83" i="1"/>
  <c r="BT83" i="1"/>
  <c r="BS83" i="1"/>
  <c r="BN83" i="1"/>
  <c r="BM83" i="1"/>
  <c r="BK83" i="1"/>
  <c r="BJ83" i="1"/>
  <c r="BH83" i="1"/>
  <c r="BG83" i="1"/>
  <c r="BB83" i="1"/>
  <c r="BA83" i="1"/>
  <c r="AY83" i="1"/>
  <c r="AX83" i="1"/>
  <c r="AV83" i="1"/>
  <c r="AU83" i="1"/>
  <c r="AP83" i="1"/>
  <c r="AO83" i="1"/>
  <c r="AM83" i="1"/>
  <c r="AL83" i="1"/>
  <c r="AJ83" i="1"/>
  <c r="AI83" i="1"/>
  <c r="AE83" i="1"/>
  <c r="AD83" i="1"/>
  <c r="AC83" i="1"/>
  <c r="AA83" i="1"/>
  <c r="Z83" i="1"/>
  <c r="X83" i="1"/>
  <c r="W83" i="1"/>
  <c r="Q83" i="1"/>
  <c r="U83" i="1" s="1"/>
  <c r="M83" i="1"/>
  <c r="I83" i="1"/>
  <c r="FJ82" i="1"/>
  <c r="FI82" i="1"/>
  <c r="FH82" i="1"/>
  <c r="FE82" i="1"/>
  <c r="FD82" i="1"/>
  <c r="FC82" i="1"/>
  <c r="FB82" i="1"/>
  <c r="EZ82" i="1"/>
  <c r="ET82" i="1"/>
  <c r="ES82" i="1"/>
  <c r="EQ82" i="1"/>
  <c r="EP82" i="1"/>
  <c r="EK82" i="1"/>
  <c r="EJ82" i="1"/>
  <c r="EH82" i="1"/>
  <c r="EG82" i="1"/>
  <c r="EE82" i="1"/>
  <c r="ED82" i="1"/>
  <c r="DZ82" i="1"/>
  <c r="DY82" i="1"/>
  <c r="DX82" i="1"/>
  <c r="DT82" i="1"/>
  <c r="EY82" i="1" s="1"/>
  <c r="DS82" i="1"/>
  <c r="DR82" i="1"/>
  <c r="DP82" i="1"/>
  <c r="DO82" i="1"/>
  <c r="DJ82" i="1"/>
  <c r="DI82" i="1"/>
  <c r="DG82" i="1"/>
  <c r="DF82" i="1"/>
  <c r="DD82" i="1"/>
  <c r="DC82" i="1"/>
  <c r="CX82" i="1"/>
  <c r="CW82" i="1"/>
  <c r="CU82" i="1"/>
  <c r="CT82" i="1"/>
  <c r="CR82" i="1"/>
  <c r="CQ82" i="1"/>
  <c r="CL82" i="1"/>
  <c r="CK82" i="1"/>
  <c r="CI82" i="1"/>
  <c r="CH82" i="1"/>
  <c r="CF82" i="1"/>
  <c r="CE82" i="1"/>
  <c r="CA82" i="1"/>
  <c r="BZ82" i="1"/>
  <c r="BY82" i="1"/>
  <c r="BW82" i="1"/>
  <c r="BV82" i="1"/>
  <c r="BT82" i="1"/>
  <c r="BS82" i="1"/>
  <c r="BN82" i="1"/>
  <c r="BM82" i="1"/>
  <c r="BK82" i="1"/>
  <c r="BJ82" i="1"/>
  <c r="BH82" i="1"/>
  <c r="BG82" i="1"/>
  <c r="BB82" i="1"/>
  <c r="BA82" i="1"/>
  <c r="AY82" i="1"/>
  <c r="AX82" i="1"/>
  <c r="AV82" i="1"/>
  <c r="AU82" i="1"/>
  <c r="AP82" i="1"/>
  <c r="AO82" i="1"/>
  <c r="AM82" i="1"/>
  <c r="AL82" i="1"/>
  <c r="AJ82" i="1"/>
  <c r="AI82" i="1"/>
  <c r="AE82" i="1"/>
  <c r="AD82" i="1"/>
  <c r="AC82" i="1"/>
  <c r="AA82" i="1"/>
  <c r="Z82" i="1"/>
  <c r="X82" i="1"/>
  <c r="W82" i="1"/>
  <c r="M82" i="1"/>
  <c r="Q82" i="1" s="1"/>
  <c r="U82" i="1" s="1"/>
  <c r="I82" i="1"/>
  <c r="FJ81" i="1"/>
  <c r="FI81" i="1"/>
  <c r="FH81" i="1"/>
  <c r="FD81" i="1"/>
  <c r="FC81" i="1"/>
  <c r="FB81" i="1"/>
  <c r="EZ81" i="1"/>
  <c r="ET81" i="1"/>
  <c r="ES81" i="1"/>
  <c r="EQ81" i="1"/>
  <c r="EP81" i="1"/>
  <c r="EK81" i="1"/>
  <c r="EJ81" i="1"/>
  <c r="EH81" i="1"/>
  <c r="EG81" i="1"/>
  <c r="EE81" i="1"/>
  <c r="ED81" i="1"/>
  <c r="DZ81" i="1"/>
  <c r="FF81" i="1" s="1"/>
  <c r="DY81" i="1"/>
  <c r="DX81" i="1"/>
  <c r="DV81" i="1"/>
  <c r="DU81" i="1"/>
  <c r="DT81" i="1"/>
  <c r="EY81" i="1" s="1"/>
  <c r="DS81" i="1"/>
  <c r="DR81" i="1"/>
  <c r="DP81" i="1"/>
  <c r="DO81" i="1"/>
  <c r="DJ81" i="1"/>
  <c r="DI81" i="1"/>
  <c r="DG81" i="1"/>
  <c r="DF81" i="1"/>
  <c r="DD81" i="1"/>
  <c r="DC81" i="1"/>
  <c r="CX81" i="1"/>
  <c r="CW81" i="1"/>
  <c r="CU81" i="1"/>
  <c r="CT81" i="1"/>
  <c r="CR81" i="1"/>
  <c r="CQ81" i="1"/>
  <c r="CL81" i="1"/>
  <c r="CK81" i="1"/>
  <c r="CI81" i="1"/>
  <c r="CH81" i="1"/>
  <c r="CF81" i="1"/>
  <c r="CE81" i="1"/>
  <c r="CA81" i="1"/>
  <c r="BZ81" i="1"/>
  <c r="BY81" i="1"/>
  <c r="BW81" i="1"/>
  <c r="BV81" i="1"/>
  <c r="BT81" i="1"/>
  <c r="BS81" i="1"/>
  <c r="BN81" i="1"/>
  <c r="BM81" i="1"/>
  <c r="BK81" i="1"/>
  <c r="BJ81" i="1"/>
  <c r="BH81" i="1"/>
  <c r="BG81" i="1"/>
  <c r="BB81" i="1"/>
  <c r="BA81" i="1"/>
  <c r="AY81" i="1"/>
  <c r="AX81" i="1"/>
  <c r="AV81" i="1"/>
  <c r="AU81" i="1"/>
  <c r="AP81" i="1"/>
  <c r="AO81" i="1"/>
  <c r="AM81" i="1"/>
  <c r="AL81" i="1"/>
  <c r="AJ81" i="1"/>
  <c r="AI81" i="1"/>
  <c r="AE81" i="1"/>
  <c r="AD81" i="1"/>
  <c r="AC81" i="1"/>
  <c r="AA81" i="1"/>
  <c r="Z81" i="1"/>
  <c r="X81" i="1"/>
  <c r="W81" i="1"/>
  <c r="M81" i="1"/>
  <c r="Q81" i="1" s="1"/>
  <c r="U81" i="1" s="1"/>
  <c r="I81" i="1"/>
  <c r="FJ80" i="1"/>
  <c r="FI80" i="1"/>
  <c r="FH80" i="1"/>
  <c r="FD80" i="1"/>
  <c r="FC80" i="1"/>
  <c r="FB80" i="1"/>
  <c r="EZ80" i="1"/>
  <c r="ET80" i="1"/>
  <c r="ES80" i="1"/>
  <c r="EQ80" i="1"/>
  <c r="EP80" i="1"/>
  <c r="EK80" i="1"/>
  <c r="EJ80" i="1"/>
  <c r="EH80" i="1"/>
  <c r="EG80" i="1"/>
  <c r="EE80" i="1"/>
  <c r="ED80" i="1"/>
  <c r="DZ80" i="1"/>
  <c r="FE80" i="1" s="1"/>
  <c r="DY80" i="1"/>
  <c r="DX80" i="1"/>
  <c r="DV80" i="1"/>
  <c r="DT80" i="1"/>
  <c r="EY80" i="1" s="1"/>
  <c r="DS80" i="1"/>
  <c r="DR80" i="1"/>
  <c r="DP80" i="1"/>
  <c r="DO80" i="1"/>
  <c r="DJ80" i="1"/>
  <c r="DI80" i="1"/>
  <c r="DG80" i="1"/>
  <c r="DF80" i="1"/>
  <c r="DD80" i="1"/>
  <c r="DC80" i="1"/>
  <c r="CX80" i="1"/>
  <c r="CW80" i="1"/>
  <c r="CU80" i="1"/>
  <c r="CT80" i="1"/>
  <c r="CR80" i="1"/>
  <c r="CQ80" i="1"/>
  <c r="CL80" i="1"/>
  <c r="CK80" i="1"/>
  <c r="CI80" i="1"/>
  <c r="CH80" i="1"/>
  <c r="CF80" i="1"/>
  <c r="CE80" i="1"/>
  <c r="CA80" i="1"/>
  <c r="BZ80" i="1"/>
  <c r="BY80" i="1"/>
  <c r="BW80" i="1"/>
  <c r="BV80" i="1"/>
  <c r="BT80" i="1"/>
  <c r="BS80" i="1"/>
  <c r="BN80" i="1"/>
  <c r="BM80" i="1"/>
  <c r="BK80" i="1"/>
  <c r="BJ80" i="1"/>
  <c r="BH80" i="1"/>
  <c r="BG80" i="1"/>
  <c r="BB80" i="1"/>
  <c r="BA80" i="1"/>
  <c r="AY80" i="1"/>
  <c r="AX80" i="1"/>
  <c r="AV80" i="1"/>
  <c r="AU80" i="1"/>
  <c r="AP80" i="1"/>
  <c r="AO80" i="1"/>
  <c r="AM80" i="1"/>
  <c r="AL80" i="1"/>
  <c r="AJ80" i="1"/>
  <c r="AI80" i="1"/>
  <c r="AE80" i="1"/>
  <c r="AD80" i="1"/>
  <c r="AC80" i="1"/>
  <c r="AA80" i="1"/>
  <c r="Z80" i="1"/>
  <c r="X80" i="1"/>
  <c r="W80" i="1"/>
  <c r="M80" i="1"/>
  <c r="Q80" i="1" s="1"/>
  <c r="U80" i="1" s="1"/>
  <c r="I80" i="1"/>
  <c r="FJ79" i="1"/>
  <c r="FI79" i="1"/>
  <c r="FH79" i="1"/>
  <c r="FD79" i="1"/>
  <c r="FC79" i="1"/>
  <c r="FB79" i="1"/>
  <c r="EZ79" i="1"/>
  <c r="ET79" i="1"/>
  <c r="ES79" i="1"/>
  <c r="EQ79" i="1"/>
  <c r="EP79" i="1"/>
  <c r="EK79" i="1"/>
  <c r="EJ79" i="1"/>
  <c r="EH79" i="1"/>
  <c r="EG79" i="1"/>
  <c r="EE79" i="1"/>
  <c r="ED79" i="1"/>
  <c r="DY79" i="1"/>
  <c r="DX79" i="1"/>
  <c r="DT79" i="1"/>
  <c r="EY79" i="1" s="1"/>
  <c r="DS79" i="1"/>
  <c r="DR79" i="1"/>
  <c r="DP79" i="1"/>
  <c r="DO79" i="1"/>
  <c r="DJ79" i="1"/>
  <c r="DI79" i="1"/>
  <c r="DG79" i="1"/>
  <c r="DF79" i="1"/>
  <c r="DD79" i="1"/>
  <c r="DC79" i="1"/>
  <c r="CX79" i="1"/>
  <c r="CW79" i="1"/>
  <c r="CU79" i="1"/>
  <c r="CT79" i="1"/>
  <c r="CR79" i="1"/>
  <c r="CQ79" i="1"/>
  <c r="CL79" i="1"/>
  <c r="CK79" i="1"/>
  <c r="CI79" i="1"/>
  <c r="CH79" i="1"/>
  <c r="CF79" i="1"/>
  <c r="CE79" i="1"/>
  <c r="CA79" i="1"/>
  <c r="CM79" i="1" s="1"/>
  <c r="BZ79" i="1"/>
  <c r="BY79" i="1"/>
  <c r="BW79" i="1"/>
  <c r="BV79" i="1"/>
  <c r="BT79" i="1"/>
  <c r="BS79" i="1"/>
  <c r="BN79" i="1"/>
  <c r="BM79" i="1"/>
  <c r="BK79" i="1"/>
  <c r="BJ79" i="1"/>
  <c r="BH79" i="1"/>
  <c r="BG79" i="1"/>
  <c r="BB79" i="1"/>
  <c r="BA79" i="1"/>
  <c r="AY79" i="1"/>
  <c r="AX79" i="1"/>
  <c r="AV79" i="1"/>
  <c r="AU79" i="1"/>
  <c r="AQ79" i="1"/>
  <c r="AP79" i="1"/>
  <c r="AO79" i="1"/>
  <c r="AM79" i="1"/>
  <c r="AL79" i="1"/>
  <c r="AJ79" i="1"/>
  <c r="AI79" i="1"/>
  <c r="AE79" i="1"/>
  <c r="AD79" i="1"/>
  <c r="AC79" i="1"/>
  <c r="AA79" i="1"/>
  <c r="Z79" i="1"/>
  <c r="X79" i="1"/>
  <c r="W79" i="1"/>
  <c r="Q79" i="1"/>
  <c r="U79" i="1" s="1"/>
  <c r="I79" i="1"/>
  <c r="M79" i="1" s="1"/>
  <c r="FI78" i="1"/>
  <c r="FH78" i="1"/>
  <c r="FD78" i="1"/>
  <c r="FJ78" i="1" s="1"/>
  <c r="FC78" i="1"/>
  <c r="FB78" i="1"/>
  <c r="ET78" i="1"/>
  <c r="ES78" i="1"/>
  <c r="EQ78" i="1"/>
  <c r="EP78" i="1"/>
  <c r="EK78" i="1"/>
  <c r="EJ78" i="1"/>
  <c r="EH78" i="1"/>
  <c r="EG78" i="1"/>
  <c r="EE78" i="1"/>
  <c r="ED78" i="1"/>
  <c r="DY78" i="1"/>
  <c r="DX78" i="1"/>
  <c r="DV78" i="1"/>
  <c r="DT78" i="1"/>
  <c r="EZ78" i="1" s="1"/>
  <c r="DS78" i="1"/>
  <c r="DR78" i="1"/>
  <c r="DP78" i="1"/>
  <c r="DO78" i="1"/>
  <c r="DJ78" i="1"/>
  <c r="DI78" i="1"/>
  <c r="DG78" i="1"/>
  <c r="DF78" i="1"/>
  <c r="DD78" i="1"/>
  <c r="DC78" i="1"/>
  <c r="CX78" i="1"/>
  <c r="CW78" i="1"/>
  <c r="CU78" i="1"/>
  <c r="CT78" i="1"/>
  <c r="CR78" i="1"/>
  <c r="CQ78" i="1"/>
  <c r="CL78" i="1"/>
  <c r="CK78" i="1"/>
  <c r="CI78" i="1"/>
  <c r="CH78" i="1"/>
  <c r="CF78" i="1"/>
  <c r="CE78" i="1"/>
  <c r="CB78" i="1"/>
  <c r="CA78" i="1"/>
  <c r="BZ78" i="1"/>
  <c r="BY78" i="1"/>
  <c r="BW78" i="1"/>
  <c r="BV78" i="1"/>
  <c r="BT78" i="1"/>
  <c r="BS78" i="1"/>
  <c r="BN78" i="1"/>
  <c r="BM78" i="1"/>
  <c r="BK78" i="1"/>
  <c r="BJ78" i="1"/>
  <c r="BH78" i="1"/>
  <c r="BG78" i="1"/>
  <c r="BB78" i="1"/>
  <c r="BA78" i="1"/>
  <c r="AY78" i="1"/>
  <c r="AX78" i="1"/>
  <c r="AV78" i="1"/>
  <c r="AU78" i="1"/>
  <c r="AP78" i="1"/>
  <c r="AO78" i="1"/>
  <c r="AM78" i="1"/>
  <c r="AL78" i="1"/>
  <c r="AJ78" i="1"/>
  <c r="AI78" i="1"/>
  <c r="AF78" i="1"/>
  <c r="AE78" i="1"/>
  <c r="AG78" i="1" s="1"/>
  <c r="AD78" i="1"/>
  <c r="AC78" i="1"/>
  <c r="AA78" i="1"/>
  <c r="Z78" i="1"/>
  <c r="X78" i="1"/>
  <c r="W78" i="1"/>
  <c r="U78" i="1"/>
  <c r="I78" i="1"/>
  <c r="M78" i="1" s="1"/>
  <c r="Q78" i="1" s="1"/>
  <c r="FI77" i="1"/>
  <c r="FH77" i="1"/>
  <c r="FD77" i="1"/>
  <c r="FJ77" i="1" s="1"/>
  <c r="FC77" i="1"/>
  <c r="FB77" i="1"/>
  <c r="ET77" i="1"/>
  <c r="ES77" i="1"/>
  <c r="EQ77" i="1"/>
  <c r="EP77" i="1"/>
  <c r="EK77" i="1"/>
  <c r="EJ77" i="1"/>
  <c r="EH77" i="1"/>
  <c r="EG77" i="1"/>
  <c r="EE77" i="1"/>
  <c r="ED77" i="1"/>
  <c r="DY77" i="1"/>
  <c r="DX77" i="1"/>
  <c r="DT77" i="1"/>
  <c r="EZ77" i="1" s="1"/>
  <c r="DS77" i="1"/>
  <c r="DR77" i="1"/>
  <c r="DP77" i="1"/>
  <c r="DO77" i="1"/>
  <c r="DJ77" i="1"/>
  <c r="DI77" i="1"/>
  <c r="DG77" i="1"/>
  <c r="DF77" i="1"/>
  <c r="DD77" i="1"/>
  <c r="DC77" i="1"/>
  <c r="CX77" i="1"/>
  <c r="CW77" i="1"/>
  <c r="CU77" i="1"/>
  <c r="CT77" i="1"/>
  <c r="CR77" i="1"/>
  <c r="CQ77" i="1"/>
  <c r="CL77" i="1"/>
  <c r="CK77" i="1"/>
  <c r="CI77" i="1"/>
  <c r="CH77" i="1"/>
  <c r="CF77" i="1"/>
  <c r="CE77" i="1"/>
  <c r="CA77" i="1"/>
  <c r="CM77" i="1" s="1"/>
  <c r="BZ77" i="1"/>
  <c r="BY77" i="1"/>
  <c r="BW77" i="1"/>
  <c r="BV77" i="1"/>
  <c r="BT77" i="1"/>
  <c r="BS77" i="1"/>
  <c r="BN77" i="1"/>
  <c r="BM77" i="1"/>
  <c r="BK77" i="1"/>
  <c r="BJ77" i="1"/>
  <c r="BH77" i="1"/>
  <c r="BG77" i="1"/>
  <c r="BB77" i="1"/>
  <c r="BA77" i="1"/>
  <c r="AY77" i="1"/>
  <c r="AX77" i="1"/>
  <c r="AV77" i="1"/>
  <c r="AU77" i="1"/>
  <c r="AQ77" i="1"/>
  <c r="AP77" i="1"/>
  <c r="AO77" i="1"/>
  <c r="AM77" i="1"/>
  <c r="AL77" i="1"/>
  <c r="AJ77" i="1"/>
  <c r="AI77" i="1"/>
  <c r="AE77" i="1"/>
  <c r="AD77" i="1"/>
  <c r="AC77" i="1"/>
  <c r="AA77" i="1"/>
  <c r="Z77" i="1"/>
  <c r="X77" i="1"/>
  <c r="W77" i="1"/>
  <c r="Q77" i="1"/>
  <c r="U77" i="1" s="1"/>
  <c r="I77" i="1"/>
  <c r="M77" i="1" s="1"/>
  <c r="FI76" i="1"/>
  <c r="FH76" i="1"/>
  <c r="FD76" i="1"/>
  <c r="FJ76" i="1" s="1"/>
  <c r="FC76" i="1"/>
  <c r="FB76" i="1"/>
  <c r="ET76" i="1"/>
  <c r="ES76" i="1"/>
  <c r="EQ76" i="1"/>
  <c r="EP76" i="1"/>
  <c r="EK76" i="1"/>
  <c r="EJ76" i="1"/>
  <c r="EH76" i="1"/>
  <c r="EG76" i="1"/>
  <c r="EE76" i="1"/>
  <c r="ED76" i="1"/>
  <c r="DY76" i="1"/>
  <c r="DX76" i="1"/>
  <c r="DV76" i="1"/>
  <c r="DT76" i="1"/>
  <c r="EZ76" i="1" s="1"/>
  <c r="DS76" i="1"/>
  <c r="DR76" i="1"/>
  <c r="DP76" i="1"/>
  <c r="DO76" i="1"/>
  <c r="DJ76" i="1"/>
  <c r="DI76" i="1"/>
  <c r="DG76" i="1"/>
  <c r="DF76" i="1"/>
  <c r="DD76" i="1"/>
  <c r="DC76" i="1"/>
  <c r="CX76" i="1"/>
  <c r="CW76" i="1"/>
  <c r="CU76" i="1"/>
  <c r="CT76" i="1"/>
  <c r="CR76" i="1"/>
  <c r="CQ76" i="1"/>
  <c r="CL76" i="1"/>
  <c r="CK76" i="1"/>
  <c r="CI76" i="1"/>
  <c r="CH76" i="1"/>
  <c r="CF76" i="1"/>
  <c r="CE76" i="1"/>
  <c r="CB76" i="1"/>
  <c r="CA76" i="1"/>
  <c r="CC76" i="1" s="1"/>
  <c r="BZ76" i="1"/>
  <c r="BY76" i="1"/>
  <c r="BW76" i="1"/>
  <c r="BV76" i="1"/>
  <c r="BT76" i="1"/>
  <c r="BS76" i="1"/>
  <c r="BN76" i="1"/>
  <c r="BM76" i="1"/>
  <c r="BK76" i="1"/>
  <c r="BJ76" i="1"/>
  <c r="BH76" i="1"/>
  <c r="BG76" i="1"/>
  <c r="BB76" i="1"/>
  <c r="BA76" i="1"/>
  <c r="AY76" i="1"/>
  <c r="AX76" i="1"/>
  <c r="AV76" i="1"/>
  <c r="AU76" i="1"/>
  <c r="AP76" i="1"/>
  <c r="AO76" i="1"/>
  <c r="AM76" i="1"/>
  <c r="AL76" i="1"/>
  <c r="AJ76" i="1"/>
  <c r="AI76" i="1"/>
  <c r="AF76" i="1"/>
  <c r="AE76" i="1"/>
  <c r="AG76" i="1" s="1"/>
  <c r="AD76" i="1"/>
  <c r="AC76" i="1"/>
  <c r="AA76" i="1"/>
  <c r="Z76" i="1"/>
  <c r="X76" i="1"/>
  <c r="W76" i="1"/>
  <c r="U76" i="1"/>
  <c r="I76" i="1"/>
  <c r="M76" i="1" s="1"/>
  <c r="Q76" i="1" s="1"/>
  <c r="FI75" i="1"/>
  <c r="FH75" i="1"/>
  <c r="FD75" i="1"/>
  <c r="FJ75" i="1" s="1"/>
  <c r="FC75" i="1"/>
  <c r="FB75" i="1"/>
  <c r="ET75" i="1"/>
  <c r="ES75" i="1"/>
  <c r="EQ75" i="1"/>
  <c r="EP75" i="1"/>
  <c r="EK75" i="1"/>
  <c r="EJ75" i="1"/>
  <c r="EH75" i="1"/>
  <c r="EG75" i="1"/>
  <c r="EE75" i="1"/>
  <c r="ED75" i="1"/>
  <c r="DY75" i="1"/>
  <c r="DX75" i="1"/>
  <c r="DT75" i="1"/>
  <c r="EZ75" i="1" s="1"/>
  <c r="DS75" i="1"/>
  <c r="DR75" i="1"/>
  <c r="DP75" i="1"/>
  <c r="DO75" i="1"/>
  <c r="DJ75" i="1"/>
  <c r="DI75" i="1"/>
  <c r="DG75" i="1"/>
  <c r="DF75" i="1"/>
  <c r="DD75" i="1"/>
  <c r="DC75" i="1"/>
  <c r="CX75" i="1"/>
  <c r="CW75" i="1"/>
  <c r="CU75" i="1"/>
  <c r="CT75" i="1"/>
  <c r="CR75" i="1"/>
  <c r="CQ75" i="1"/>
  <c r="CL75" i="1"/>
  <c r="CK75" i="1"/>
  <c r="CI75" i="1"/>
  <c r="CH75" i="1"/>
  <c r="CF75" i="1"/>
  <c r="CE75" i="1"/>
  <c r="CA75" i="1"/>
  <c r="CM75" i="1" s="1"/>
  <c r="BZ75" i="1"/>
  <c r="BY75" i="1"/>
  <c r="BW75" i="1"/>
  <c r="BV75" i="1"/>
  <c r="BT75" i="1"/>
  <c r="BS75" i="1"/>
  <c r="BN75" i="1"/>
  <c r="BM75" i="1"/>
  <c r="BK75" i="1"/>
  <c r="BJ75" i="1"/>
  <c r="BH75" i="1"/>
  <c r="BG75" i="1"/>
  <c r="BB75" i="1"/>
  <c r="BA75" i="1"/>
  <c r="AY75" i="1"/>
  <c r="AX75" i="1"/>
  <c r="AV75" i="1"/>
  <c r="AU75" i="1"/>
  <c r="AQ75" i="1"/>
  <c r="AP75" i="1"/>
  <c r="AO75" i="1"/>
  <c r="AM75" i="1"/>
  <c r="AL75" i="1"/>
  <c r="AJ75" i="1"/>
  <c r="AI75" i="1"/>
  <c r="AE75" i="1"/>
  <c r="AD75" i="1"/>
  <c r="AC75" i="1"/>
  <c r="AA75" i="1"/>
  <c r="Z75" i="1"/>
  <c r="X75" i="1"/>
  <c r="W75" i="1"/>
  <c r="Q75" i="1"/>
  <c r="U75" i="1" s="1"/>
  <c r="I75" i="1"/>
  <c r="M75" i="1" s="1"/>
  <c r="FI74" i="1"/>
  <c r="FH74" i="1"/>
  <c r="FD74" i="1"/>
  <c r="FJ74" i="1" s="1"/>
  <c r="FC74" i="1"/>
  <c r="FB74" i="1"/>
  <c r="ET74" i="1"/>
  <c r="ES74" i="1"/>
  <c r="EQ74" i="1"/>
  <c r="EP74" i="1"/>
  <c r="EK74" i="1"/>
  <c r="EJ74" i="1"/>
  <c r="EH74" i="1"/>
  <c r="EG74" i="1"/>
  <c r="EE74" i="1"/>
  <c r="ED74" i="1"/>
  <c r="DY74" i="1"/>
  <c r="DX74" i="1"/>
  <c r="DV74" i="1"/>
  <c r="DT74" i="1"/>
  <c r="EZ74" i="1" s="1"/>
  <c r="DS74" i="1"/>
  <c r="DR74" i="1"/>
  <c r="DP74" i="1"/>
  <c r="DO74" i="1"/>
  <c r="DJ74" i="1"/>
  <c r="DI74" i="1"/>
  <c r="DG74" i="1"/>
  <c r="DF74" i="1"/>
  <c r="DD74" i="1"/>
  <c r="DC74" i="1"/>
  <c r="CX74" i="1"/>
  <c r="CW74" i="1"/>
  <c r="CU74" i="1"/>
  <c r="CT74" i="1"/>
  <c r="CR74" i="1"/>
  <c r="CQ74" i="1"/>
  <c r="CL74" i="1"/>
  <c r="CK74" i="1"/>
  <c r="CI74" i="1"/>
  <c r="CH74" i="1"/>
  <c r="CF74" i="1"/>
  <c r="CE74" i="1"/>
  <c r="CB74" i="1"/>
  <c r="CA74" i="1"/>
  <c r="BZ74" i="1"/>
  <c r="BY74" i="1"/>
  <c r="BW74" i="1"/>
  <c r="BV74" i="1"/>
  <c r="BT74" i="1"/>
  <c r="BS74" i="1"/>
  <c r="BN74" i="1"/>
  <c r="BM74" i="1"/>
  <c r="BK74" i="1"/>
  <c r="BJ74" i="1"/>
  <c r="BH74" i="1"/>
  <c r="BG74" i="1"/>
  <c r="BB74" i="1"/>
  <c r="BA74" i="1"/>
  <c r="AY74" i="1"/>
  <c r="AX74" i="1"/>
  <c r="AV74" i="1"/>
  <c r="AU74" i="1"/>
  <c r="AP74" i="1"/>
  <c r="AO74" i="1"/>
  <c r="AM74" i="1"/>
  <c r="AL74" i="1"/>
  <c r="AJ74" i="1"/>
  <c r="AI74" i="1"/>
  <c r="AF74" i="1"/>
  <c r="AE74" i="1"/>
  <c r="AG74" i="1" s="1"/>
  <c r="AD74" i="1"/>
  <c r="AC74" i="1"/>
  <c r="AA74" i="1"/>
  <c r="Z74" i="1"/>
  <c r="X74" i="1"/>
  <c r="W74" i="1"/>
  <c r="U74" i="1"/>
  <c r="I74" i="1"/>
  <c r="M74" i="1" s="1"/>
  <c r="Q74" i="1" s="1"/>
  <c r="FI73" i="1"/>
  <c r="FH73" i="1"/>
  <c r="FD73" i="1"/>
  <c r="FJ73" i="1" s="1"/>
  <c r="FC73" i="1"/>
  <c r="FB73" i="1"/>
  <c r="ET73" i="1"/>
  <c r="ES73" i="1"/>
  <c r="EQ73" i="1"/>
  <c r="EP73" i="1"/>
  <c r="EK73" i="1"/>
  <c r="EJ73" i="1"/>
  <c r="EH73" i="1"/>
  <c r="EG73" i="1"/>
  <c r="EE73" i="1"/>
  <c r="ED73" i="1"/>
  <c r="DY73" i="1"/>
  <c r="DX73" i="1"/>
  <c r="DV73" i="1"/>
  <c r="DT73" i="1"/>
  <c r="EZ73" i="1" s="1"/>
  <c r="DS73" i="1"/>
  <c r="DR73" i="1"/>
  <c r="DP73" i="1"/>
  <c r="DO73" i="1"/>
  <c r="DJ73" i="1"/>
  <c r="DI73" i="1"/>
  <c r="DG73" i="1"/>
  <c r="DF73" i="1"/>
  <c r="DD73" i="1"/>
  <c r="DC73" i="1"/>
  <c r="CX73" i="1"/>
  <c r="CW73" i="1"/>
  <c r="CU73" i="1"/>
  <c r="CT73" i="1"/>
  <c r="CR73" i="1"/>
  <c r="CQ73" i="1"/>
  <c r="CL73" i="1"/>
  <c r="CK73" i="1"/>
  <c r="CI73" i="1"/>
  <c r="CH73" i="1"/>
  <c r="CF73" i="1"/>
  <c r="CE73" i="1"/>
  <c r="CB73" i="1"/>
  <c r="CA73" i="1"/>
  <c r="BZ73" i="1"/>
  <c r="BY73" i="1"/>
  <c r="BW73" i="1"/>
  <c r="BV73" i="1"/>
  <c r="BT73" i="1"/>
  <c r="BS73" i="1"/>
  <c r="BN73" i="1"/>
  <c r="BM73" i="1"/>
  <c r="BK73" i="1"/>
  <c r="BJ73" i="1"/>
  <c r="BH73" i="1"/>
  <c r="BG73" i="1"/>
  <c r="BB73" i="1"/>
  <c r="BA73" i="1"/>
  <c r="AY73" i="1"/>
  <c r="AX73" i="1"/>
  <c r="AV73" i="1"/>
  <c r="AU73" i="1"/>
  <c r="AP73" i="1"/>
  <c r="AO73" i="1"/>
  <c r="AM73" i="1"/>
  <c r="AL73" i="1"/>
  <c r="AJ73" i="1"/>
  <c r="AI73" i="1"/>
  <c r="AE73" i="1"/>
  <c r="AQ73" i="1" s="1"/>
  <c r="AD73" i="1"/>
  <c r="AC73" i="1"/>
  <c r="AA73" i="1"/>
  <c r="Z73" i="1"/>
  <c r="X73" i="1"/>
  <c r="W73" i="1"/>
  <c r="I73" i="1"/>
  <c r="M73" i="1" s="1"/>
  <c r="Q73" i="1" s="1"/>
  <c r="U73" i="1" s="1"/>
  <c r="FI72" i="1"/>
  <c r="FH72" i="1"/>
  <c r="FD72" i="1"/>
  <c r="FJ72" i="1" s="1"/>
  <c r="FC72" i="1"/>
  <c r="FB72" i="1"/>
  <c r="ET72" i="1"/>
  <c r="ES72" i="1"/>
  <c r="EQ72" i="1"/>
  <c r="EP72" i="1"/>
  <c r="EK72" i="1"/>
  <c r="EJ72" i="1"/>
  <c r="EH72" i="1"/>
  <c r="EG72" i="1"/>
  <c r="EE72" i="1"/>
  <c r="ED72" i="1"/>
  <c r="DY72" i="1"/>
  <c r="DX72" i="1"/>
  <c r="DT72" i="1"/>
  <c r="EZ72" i="1" s="1"/>
  <c r="DS72" i="1"/>
  <c r="DR72" i="1"/>
  <c r="DP72" i="1"/>
  <c r="DO72" i="1"/>
  <c r="DJ72" i="1"/>
  <c r="DI72" i="1"/>
  <c r="DG72" i="1"/>
  <c r="DF72" i="1"/>
  <c r="DD72" i="1"/>
  <c r="DC72" i="1"/>
  <c r="CX72" i="1"/>
  <c r="CW72" i="1"/>
  <c r="CU72" i="1"/>
  <c r="CT72" i="1"/>
  <c r="CR72" i="1"/>
  <c r="CQ72" i="1"/>
  <c r="CL72" i="1"/>
  <c r="CK72" i="1"/>
  <c r="CI72" i="1"/>
  <c r="CH72" i="1"/>
  <c r="CF72" i="1"/>
  <c r="CE72" i="1"/>
  <c r="CB72" i="1"/>
  <c r="CA72" i="1"/>
  <c r="CC72" i="1" s="1"/>
  <c r="BZ72" i="1"/>
  <c r="BY72" i="1"/>
  <c r="BW72" i="1"/>
  <c r="BV72" i="1"/>
  <c r="BT72" i="1"/>
  <c r="BS72" i="1"/>
  <c r="BN72" i="1"/>
  <c r="BM72" i="1"/>
  <c r="BK72" i="1"/>
  <c r="BJ72" i="1"/>
  <c r="BH72" i="1"/>
  <c r="BG72" i="1"/>
  <c r="BB72" i="1"/>
  <c r="BA72" i="1"/>
  <c r="AY72" i="1"/>
  <c r="AX72" i="1"/>
  <c r="AV72" i="1"/>
  <c r="AU72" i="1"/>
  <c r="AP72" i="1"/>
  <c r="AO72" i="1"/>
  <c r="AM72" i="1"/>
  <c r="AL72" i="1"/>
  <c r="AJ72" i="1"/>
  <c r="AI72" i="1"/>
  <c r="AF72" i="1"/>
  <c r="AE72" i="1"/>
  <c r="AG72" i="1" s="1"/>
  <c r="AD72" i="1"/>
  <c r="AC72" i="1"/>
  <c r="AA72" i="1"/>
  <c r="Z72" i="1"/>
  <c r="X72" i="1"/>
  <c r="W72" i="1"/>
  <c r="I72" i="1"/>
  <c r="M72" i="1" s="1"/>
  <c r="Q72" i="1" s="1"/>
  <c r="U72" i="1" s="1"/>
  <c r="FI71" i="1"/>
  <c r="FH71" i="1"/>
  <c r="FD71" i="1"/>
  <c r="FJ71" i="1" s="1"/>
  <c r="FC71" i="1"/>
  <c r="FB71" i="1"/>
  <c r="ET71" i="1"/>
  <c r="ES71" i="1"/>
  <c r="EQ71" i="1"/>
  <c r="EP71" i="1"/>
  <c r="EK71" i="1"/>
  <c r="EJ71" i="1"/>
  <c r="EH71" i="1"/>
  <c r="EG71" i="1"/>
  <c r="EE71" i="1"/>
  <c r="ED71" i="1"/>
  <c r="DY71" i="1"/>
  <c r="DX71" i="1"/>
  <c r="DT71" i="1"/>
  <c r="EZ71" i="1" s="1"/>
  <c r="DS71" i="1"/>
  <c r="DR71" i="1"/>
  <c r="DP71" i="1"/>
  <c r="DO71" i="1"/>
  <c r="DJ71" i="1"/>
  <c r="DI71" i="1"/>
  <c r="DG71" i="1"/>
  <c r="DF71" i="1"/>
  <c r="DD71" i="1"/>
  <c r="DC71" i="1"/>
  <c r="CX71" i="1"/>
  <c r="CW71" i="1"/>
  <c r="CU71" i="1"/>
  <c r="CT71" i="1"/>
  <c r="CR71" i="1"/>
  <c r="CQ71" i="1"/>
  <c r="CL71" i="1"/>
  <c r="CK71" i="1"/>
  <c r="CI71" i="1"/>
  <c r="CH71" i="1"/>
  <c r="CF71" i="1"/>
  <c r="CE71" i="1"/>
  <c r="CA71" i="1"/>
  <c r="BZ71" i="1"/>
  <c r="BY71" i="1"/>
  <c r="BW71" i="1"/>
  <c r="BV71" i="1"/>
  <c r="BT71" i="1"/>
  <c r="BS71" i="1"/>
  <c r="BN71" i="1"/>
  <c r="BM71" i="1"/>
  <c r="BK71" i="1"/>
  <c r="BJ71" i="1"/>
  <c r="BH71" i="1"/>
  <c r="BG71" i="1"/>
  <c r="BE71" i="1"/>
  <c r="BC71" i="1"/>
  <c r="BO71" i="1" s="1"/>
  <c r="BQ71" i="1" s="1"/>
  <c r="BB71" i="1"/>
  <c r="BA71" i="1"/>
  <c r="FI70" i="1"/>
  <c r="FH70" i="1"/>
  <c r="FE70" i="1"/>
  <c r="FD70" i="1"/>
  <c r="FF70" i="1" s="1"/>
  <c r="FC70" i="1"/>
  <c r="FB70" i="1"/>
  <c r="EZ70" i="1"/>
  <c r="EY70" i="1"/>
  <c r="EU70" i="1"/>
  <c r="ET70" i="1"/>
  <c r="ES70" i="1"/>
  <c r="FJ69" i="1"/>
  <c r="FI69" i="1"/>
  <c r="FH69" i="1"/>
  <c r="FF69" i="1"/>
  <c r="FE69" i="1"/>
  <c r="FD69" i="1"/>
  <c r="FC69" i="1"/>
  <c r="FB69" i="1"/>
  <c r="EZ69" i="1"/>
  <c r="EY69" i="1"/>
  <c r="EV69" i="1"/>
  <c r="EU69" i="1"/>
  <c r="EW69" i="1" s="1"/>
  <c r="ET69" i="1"/>
  <c r="ES69" i="1"/>
  <c r="FL68" i="1"/>
  <c r="FI68" i="1"/>
  <c r="FH68" i="1"/>
  <c r="FF68" i="1"/>
  <c r="FD68" i="1"/>
  <c r="FJ68" i="1" s="1"/>
  <c r="FK68" i="1" s="1"/>
  <c r="FC68" i="1"/>
  <c r="FB68" i="1"/>
  <c r="EZ68" i="1"/>
  <c r="EY68" i="1"/>
  <c r="EW68" i="1"/>
  <c r="EV68" i="1"/>
  <c r="EU68" i="1"/>
  <c r="ET68" i="1"/>
  <c r="ES68" i="1"/>
  <c r="FI67" i="1"/>
  <c r="FH67" i="1"/>
  <c r="FD67" i="1"/>
  <c r="FC67" i="1"/>
  <c r="FB67" i="1"/>
  <c r="EZ67" i="1"/>
  <c r="EY67" i="1"/>
  <c r="EW67" i="1"/>
  <c r="EU67" i="1"/>
  <c r="EV67" i="1" s="1"/>
  <c r="ET67" i="1"/>
  <c r="ES67" i="1"/>
  <c r="FI66" i="1"/>
  <c r="FH66" i="1"/>
  <c r="FE66" i="1"/>
  <c r="FD66" i="1"/>
  <c r="FF66" i="1" s="1"/>
  <c r="FC66" i="1"/>
  <c r="FB66" i="1"/>
  <c r="EZ66" i="1"/>
  <c r="EY66" i="1"/>
  <c r="EU66" i="1"/>
  <c r="ET66" i="1"/>
  <c r="ES66" i="1"/>
  <c r="FJ65" i="1"/>
  <c r="FL65" i="1" s="1"/>
  <c r="FI65" i="1"/>
  <c r="FH65" i="1"/>
  <c r="FF65" i="1"/>
  <c r="FE65" i="1"/>
  <c r="FD65" i="1"/>
  <c r="FC65" i="1"/>
  <c r="FB65" i="1"/>
  <c r="EZ65" i="1"/>
  <c r="EY65" i="1"/>
  <c r="EW65" i="1"/>
  <c r="EU65" i="1"/>
  <c r="EV65" i="1" s="1"/>
  <c r="ET65" i="1"/>
  <c r="ES65" i="1"/>
  <c r="FI64" i="1"/>
  <c r="FH64" i="1"/>
  <c r="FD64" i="1"/>
  <c r="FC64" i="1"/>
  <c r="FB64" i="1"/>
  <c r="ET64" i="1"/>
  <c r="ES64" i="1"/>
  <c r="EQ64" i="1"/>
  <c r="EP64" i="1"/>
  <c r="EK64" i="1"/>
  <c r="EJ64" i="1"/>
  <c r="EH64" i="1"/>
  <c r="EG64" i="1"/>
  <c r="EE64" i="1"/>
  <c r="ED64" i="1"/>
  <c r="DY64" i="1"/>
  <c r="DX64" i="1"/>
  <c r="DT64" i="1"/>
  <c r="DS64" i="1"/>
  <c r="DR64" i="1"/>
  <c r="DP64" i="1"/>
  <c r="DO64" i="1"/>
  <c r="DJ64" i="1"/>
  <c r="DI64" i="1"/>
  <c r="DG64" i="1"/>
  <c r="DF64" i="1"/>
  <c r="DD64" i="1"/>
  <c r="DC64" i="1"/>
  <c r="CX64" i="1"/>
  <c r="CW64" i="1"/>
  <c r="CU64" i="1"/>
  <c r="CT64" i="1"/>
  <c r="CR64" i="1"/>
  <c r="CQ64" i="1"/>
  <c r="CI64" i="1"/>
  <c r="CH64" i="1"/>
  <c r="CF64" i="1"/>
  <c r="CE64" i="1"/>
  <c r="CA64" i="1"/>
  <c r="BZ64" i="1"/>
  <c r="BY64" i="1"/>
  <c r="BW64" i="1"/>
  <c r="BV64" i="1"/>
  <c r="BT64" i="1"/>
  <c r="BS64" i="1"/>
  <c r="BN64" i="1"/>
  <c r="BM64" i="1"/>
  <c r="BK64" i="1"/>
  <c r="BJ64" i="1"/>
  <c r="BH64" i="1"/>
  <c r="BG64" i="1"/>
  <c r="BB64" i="1"/>
  <c r="BA64" i="1"/>
  <c r="AY64" i="1"/>
  <c r="AX64" i="1"/>
  <c r="AV64" i="1"/>
  <c r="AU64" i="1"/>
  <c r="AQ64" i="1"/>
  <c r="AN64" i="1"/>
  <c r="AM64" i="1"/>
  <c r="AL64" i="1"/>
  <c r="AJ64" i="1"/>
  <c r="AI64" i="1"/>
  <c r="AG64" i="1"/>
  <c r="AF64" i="1"/>
  <c r="AE64" i="1"/>
  <c r="AD64" i="1"/>
  <c r="AC64" i="1"/>
  <c r="FI63" i="1"/>
  <c r="FH63" i="1"/>
  <c r="FD63" i="1"/>
  <c r="FC63" i="1"/>
  <c r="FB63" i="1"/>
  <c r="EZ63" i="1"/>
  <c r="ET63" i="1"/>
  <c r="ES63" i="1"/>
  <c r="EQ63" i="1"/>
  <c r="EP63" i="1"/>
  <c r="EK63" i="1"/>
  <c r="EJ63" i="1"/>
  <c r="EH63" i="1"/>
  <c r="EG63" i="1"/>
  <c r="EE63" i="1"/>
  <c r="ED63" i="1"/>
  <c r="DY63" i="1"/>
  <c r="DX63" i="1"/>
  <c r="DU63" i="1"/>
  <c r="DT63" i="1"/>
  <c r="DV63" i="1" s="1"/>
  <c r="DS63" i="1"/>
  <c r="DR63" i="1"/>
  <c r="DP63" i="1"/>
  <c r="DO63" i="1"/>
  <c r="DJ63" i="1"/>
  <c r="DI63" i="1"/>
  <c r="DG63" i="1"/>
  <c r="DF63" i="1"/>
  <c r="DD63" i="1"/>
  <c r="DC63" i="1"/>
  <c r="CX63" i="1"/>
  <c r="CW63" i="1"/>
  <c r="CU63" i="1"/>
  <c r="CT63" i="1"/>
  <c r="CR63" i="1"/>
  <c r="CQ63" i="1"/>
  <c r="CM63" i="1"/>
  <c r="CL63" i="1"/>
  <c r="CK63" i="1"/>
  <c r="CI63" i="1"/>
  <c r="CH63" i="1"/>
  <c r="CF63" i="1"/>
  <c r="CE63" i="1"/>
  <c r="CC63" i="1"/>
  <c r="CB63" i="1"/>
  <c r="CA63" i="1"/>
  <c r="BZ63" i="1"/>
  <c r="BY63" i="1"/>
  <c r="BW63" i="1"/>
  <c r="BV63" i="1"/>
  <c r="BT63" i="1"/>
  <c r="BS63" i="1"/>
  <c r="BN63" i="1"/>
  <c r="BM63" i="1"/>
  <c r="BK63" i="1"/>
  <c r="BJ63" i="1"/>
  <c r="BH63" i="1"/>
  <c r="BG63" i="1"/>
  <c r="BB63" i="1"/>
  <c r="BA63" i="1"/>
  <c r="AY63" i="1"/>
  <c r="AX63" i="1"/>
  <c r="AV63" i="1"/>
  <c r="AU63" i="1"/>
  <c r="AS63" i="1"/>
  <c r="AQ63" i="1"/>
  <c r="BC63" i="1" s="1"/>
  <c r="AP63" i="1"/>
  <c r="AO63" i="1"/>
  <c r="AM63" i="1"/>
  <c r="AL63" i="1"/>
  <c r="AJ63" i="1"/>
  <c r="AI63" i="1"/>
  <c r="AG63" i="1"/>
  <c r="AF63" i="1"/>
  <c r="AE63" i="1"/>
  <c r="AD63" i="1"/>
  <c r="AC63" i="1"/>
  <c r="FI62" i="1"/>
  <c r="FH62" i="1"/>
  <c r="FD62" i="1"/>
  <c r="FC62" i="1"/>
  <c r="FB62" i="1"/>
  <c r="EZ62" i="1"/>
  <c r="ET62" i="1"/>
  <c r="ES62" i="1"/>
  <c r="EQ62" i="1"/>
  <c r="EP62" i="1"/>
  <c r="EK62" i="1"/>
  <c r="EJ62" i="1"/>
  <c r="EH62" i="1"/>
  <c r="EG62" i="1"/>
  <c r="EE62" i="1"/>
  <c r="ED62" i="1"/>
  <c r="DY62" i="1"/>
  <c r="DX62" i="1"/>
  <c r="DU62" i="1"/>
  <c r="DT62" i="1"/>
  <c r="DV62" i="1" s="1"/>
  <c r="DS62" i="1"/>
  <c r="DR62" i="1"/>
  <c r="DP62" i="1"/>
  <c r="DO62" i="1"/>
  <c r="DJ62" i="1"/>
  <c r="DI62" i="1"/>
  <c r="DG62" i="1"/>
  <c r="DF62" i="1"/>
  <c r="DD62" i="1"/>
  <c r="DC62" i="1"/>
  <c r="CX62" i="1"/>
  <c r="CW62" i="1"/>
  <c r="CU62" i="1"/>
  <c r="CT62" i="1"/>
  <c r="CR62" i="1"/>
  <c r="CQ62" i="1"/>
  <c r="CO62" i="1"/>
  <c r="CM62" i="1"/>
  <c r="CY62" i="1" s="1"/>
  <c r="CL62" i="1"/>
  <c r="CK62" i="1"/>
  <c r="CI62" i="1"/>
  <c r="CH62" i="1"/>
  <c r="CF62" i="1"/>
  <c r="CE62" i="1"/>
  <c r="CC62" i="1"/>
  <c r="CB62" i="1"/>
  <c r="CA62" i="1"/>
  <c r="BZ62" i="1"/>
  <c r="BY62" i="1"/>
  <c r="BW62" i="1"/>
  <c r="BV62" i="1"/>
  <c r="BT62" i="1"/>
  <c r="BS62" i="1"/>
  <c r="BN62" i="1"/>
  <c r="BM62" i="1"/>
  <c r="BK62" i="1"/>
  <c r="BJ62" i="1"/>
  <c r="BH62" i="1"/>
  <c r="BG62" i="1"/>
  <c r="BB62" i="1"/>
  <c r="BA62" i="1"/>
  <c r="AY62" i="1"/>
  <c r="AX62" i="1"/>
  <c r="AV62" i="1"/>
  <c r="AU62" i="1"/>
  <c r="AQ62" i="1"/>
  <c r="AP62" i="1"/>
  <c r="AO62" i="1"/>
  <c r="AM62" i="1"/>
  <c r="AL62" i="1"/>
  <c r="AJ62" i="1"/>
  <c r="AI62" i="1"/>
  <c r="AF62" i="1"/>
  <c r="AE62" i="1"/>
  <c r="AD62" i="1"/>
  <c r="AC62" i="1"/>
  <c r="AA62" i="1"/>
  <c r="Z62" i="1"/>
  <c r="X62" i="1"/>
  <c r="W62" i="1"/>
  <c r="U62" i="1"/>
  <c r="I62" i="1"/>
  <c r="M62" i="1" s="1"/>
  <c r="Q62" i="1" s="1"/>
  <c r="FI61" i="1"/>
  <c r="FH61" i="1"/>
  <c r="FD61" i="1"/>
  <c r="FJ61" i="1" s="1"/>
  <c r="FC61" i="1"/>
  <c r="FB61" i="1"/>
  <c r="EY61" i="1"/>
  <c r="ET61" i="1"/>
  <c r="ES61" i="1"/>
  <c r="EQ61" i="1"/>
  <c r="EP61" i="1"/>
  <c r="EK61" i="1"/>
  <c r="EJ61" i="1"/>
  <c r="EH61" i="1"/>
  <c r="EG61" i="1"/>
  <c r="EE61" i="1"/>
  <c r="ED61" i="1"/>
  <c r="DZ61" i="1"/>
  <c r="DY61" i="1"/>
  <c r="DX61" i="1"/>
  <c r="DT61" i="1"/>
  <c r="DS61" i="1"/>
  <c r="DR61" i="1"/>
  <c r="DP61" i="1"/>
  <c r="DO61" i="1"/>
  <c r="DJ61" i="1"/>
  <c r="DI61" i="1"/>
  <c r="DG61" i="1"/>
  <c r="DF61" i="1"/>
  <c r="DD61" i="1"/>
  <c r="DC61" i="1"/>
  <c r="CY61" i="1"/>
  <c r="CX61" i="1"/>
  <c r="CW61" i="1"/>
  <c r="CU61" i="1"/>
  <c r="CT61" i="1"/>
  <c r="CR61" i="1"/>
  <c r="CQ61" i="1"/>
  <c r="CN61" i="1"/>
  <c r="CM61" i="1"/>
  <c r="CO61" i="1" s="1"/>
  <c r="CL61" i="1"/>
  <c r="CK61" i="1"/>
  <c r="CI61" i="1"/>
  <c r="CH61" i="1"/>
  <c r="CF61" i="1"/>
  <c r="CE61" i="1"/>
  <c r="CC61" i="1"/>
  <c r="CB61" i="1"/>
  <c r="CA61" i="1"/>
  <c r="BZ61" i="1"/>
  <c r="BY61" i="1"/>
  <c r="BW61" i="1"/>
  <c r="BV61" i="1"/>
  <c r="BT61" i="1"/>
  <c r="BS61" i="1"/>
  <c r="BN61" i="1"/>
  <c r="BM61" i="1"/>
  <c r="BK61" i="1"/>
  <c r="BJ61" i="1"/>
  <c r="BH61" i="1"/>
  <c r="BG61" i="1"/>
  <c r="BC61" i="1"/>
  <c r="BO61" i="1" s="1"/>
  <c r="BB61" i="1"/>
  <c r="BA61" i="1"/>
  <c r="AY61" i="1"/>
  <c r="AX61" i="1"/>
  <c r="AV61" i="1"/>
  <c r="AU61" i="1"/>
  <c r="AR61" i="1"/>
  <c r="AQ61" i="1"/>
  <c r="AS61" i="1" s="1"/>
  <c r="AP61" i="1"/>
  <c r="AO61" i="1"/>
  <c r="AM61" i="1"/>
  <c r="AL61" i="1"/>
  <c r="AJ61" i="1"/>
  <c r="AI61" i="1"/>
  <c r="AG61" i="1"/>
  <c r="AE61" i="1"/>
  <c r="AD61" i="1"/>
  <c r="AC61" i="1"/>
  <c r="AA61" i="1"/>
  <c r="Z61" i="1"/>
  <c r="X61" i="1"/>
  <c r="W61" i="1"/>
  <c r="M61" i="1"/>
  <c r="Q61" i="1" s="1"/>
  <c r="U61" i="1" s="1"/>
  <c r="I61" i="1"/>
  <c r="AF61" i="1" s="1"/>
  <c r="FI60" i="1"/>
  <c r="FH60" i="1"/>
  <c r="FD60" i="1"/>
  <c r="FC60" i="1"/>
  <c r="FB60" i="1"/>
  <c r="EZ60" i="1"/>
  <c r="ET60" i="1"/>
  <c r="ES60" i="1"/>
  <c r="EQ60" i="1"/>
  <c r="EP60" i="1"/>
  <c r="EK60" i="1"/>
  <c r="EJ60" i="1"/>
  <c r="EH60" i="1"/>
  <c r="EG60" i="1"/>
  <c r="EE60" i="1"/>
  <c r="ED60" i="1"/>
  <c r="DY60" i="1"/>
  <c r="DX60" i="1"/>
  <c r="DU60" i="1"/>
  <c r="DT60" i="1"/>
  <c r="DS60" i="1"/>
  <c r="DR60" i="1"/>
  <c r="DP60" i="1"/>
  <c r="DO60" i="1"/>
  <c r="DJ60" i="1"/>
  <c r="DI60" i="1"/>
  <c r="DG60" i="1"/>
  <c r="DF60" i="1"/>
  <c r="DD60" i="1"/>
  <c r="DC60" i="1"/>
  <c r="CX60" i="1"/>
  <c r="CW60" i="1"/>
  <c r="CU60" i="1"/>
  <c r="CT60" i="1"/>
  <c r="CR60" i="1"/>
  <c r="CQ60" i="1"/>
  <c r="CM60" i="1"/>
  <c r="CL60" i="1"/>
  <c r="CK60" i="1"/>
  <c r="CI60" i="1"/>
  <c r="CH60" i="1"/>
  <c r="CF60" i="1"/>
  <c r="CE60" i="1"/>
  <c r="CB60" i="1"/>
  <c r="CA60" i="1"/>
  <c r="CC60" i="1" s="1"/>
  <c r="BZ60" i="1"/>
  <c r="BY60" i="1"/>
  <c r="BW60" i="1"/>
  <c r="BV60" i="1"/>
  <c r="BT60" i="1"/>
  <c r="BS60" i="1"/>
  <c r="BN60" i="1"/>
  <c r="BM60" i="1"/>
  <c r="BK60" i="1"/>
  <c r="BJ60" i="1"/>
  <c r="BH60" i="1"/>
  <c r="BG60" i="1"/>
  <c r="BB60" i="1"/>
  <c r="BA60" i="1"/>
  <c r="AY60" i="1"/>
  <c r="AX60" i="1"/>
  <c r="AV60" i="1"/>
  <c r="AU60" i="1"/>
  <c r="AQ60" i="1"/>
  <c r="AP60" i="1"/>
  <c r="AO60" i="1"/>
  <c r="AM60" i="1"/>
  <c r="AL60" i="1"/>
  <c r="AJ60" i="1"/>
  <c r="AI60" i="1"/>
  <c r="AF60" i="1"/>
  <c r="AE60" i="1"/>
  <c r="AG60" i="1" s="1"/>
  <c r="AD60" i="1"/>
  <c r="AC60" i="1"/>
  <c r="AA60" i="1"/>
  <c r="Z60" i="1"/>
  <c r="X60" i="1"/>
  <c r="W60" i="1"/>
  <c r="U60" i="1"/>
  <c r="M60" i="1"/>
  <c r="Q60" i="1" s="1"/>
  <c r="I60" i="1"/>
  <c r="FJ59" i="1"/>
  <c r="FI59" i="1"/>
  <c r="FH59" i="1"/>
  <c r="FD59" i="1"/>
  <c r="FF59" i="1" s="1"/>
  <c r="FC59" i="1"/>
  <c r="FB59" i="1"/>
  <c r="EZ59" i="1"/>
  <c r="ET59" i="1"/>
  <c r="ES59" i="1"/>
  <c r="EQ59" i="1"/>
  <c r="EP59" i="1"/>
  <c r="EK59" i="1"/>
  <c r="EJ59" i="1"/>
  <c r="EH59" i="1"/>
  <c r="EG59" i="1"/>
  <c r="EE59" i="1"/>
  <c r="ED59" i="1"/>
  <c r="EB59" i="1"/>
  <c r="DZ59" i="1"/>
  <c r="EL59" i="1" s="1"/>
  <c r="DY59" i="1"/>
  <c r="DX59" i="1"/>
  <c r="DU59" i="1"/>
  <c r="DT59" i="1"/>
  <c r="DV59" i="1" s="1"/>
  <c r="DS59" i="1"/>
  <c r="DR59" i="1"/>
  <c r="DP59" i="1"/>
  <c r="DO59" i="1"/>
  <c r="DJ59" i="1"/>
  <c r="DI59" i="1"/>
  <c r="DG59" i="1"/>
  <c r="DF59" i="1"/>
  <c r="DD59" i="1"/>
  <c r="DC59" i="1"/>
  <c r="CX59" i="1"/>
  <c r="CW59" i="1"/>
  <c r="CU59" i="1"/>
  <c r="CT59" i="1"/>
  <c r="CR59" i="1"/>
  <c r="CQ59" i="1"/>
  <c r="CM59" i="1"/>
  <c r="CL59" i="1"/>
  <c r="CK59" i="1"/>
  <c r="CI59" i="1"/>
  <c r="CH59" i="1"/>
  <c r="CF59" i="1"/>
  <c r="CE59" i="1"/>
  <c r="CB59" i="1"/>
  <c r="CA59" i="1"/>
  <c r="CC59" i="1" s="1"/>
  <c r="BZ59" i="1"/>
  <c r="BY59" i="1"/>
  <c r="BW59" i="1"/>
  <c r="BV59" i="1"/>
  <c r="BT59" i="1"/>
  <c r="BS59" i="1"/>
  <c r="BN59" i="1"/>
  <c r="BM59" i="1"/>
  <c r="BK59" i="1"/>
  <c r="BJ59" i="1"/>
  <c r="BH59" i="1"/>
  <c r="BG59" i="1"/>
  <c r="BB59" i="1"/>
  <c r="BA59" i="1"/>
  <c r="AY59" i="1"/>
  <c r="AX59" i="1"/>
  <c r="AV59" i="1"/>
  <c r="AU59" i="1"/>
  <c r="AQ59" i="1"/>
  <c r="AP59" i="1"/>
  <c r="AO59" i="1"/>
  <c r="AM59" i="1"/>
  <c r="AL59" i="1"/>
  <c r="AJ59" i="1"/>
  <c r="AI59" i="1"/>
  <c r="AF59" i="1"/>
  <c r="AE59" i="1"/>
  <c r="AG59" i="1" s="1"/>
  <c r="AD59" i="1"/>
  <c r="AC59" i="1"/>
  <c r="AA59" i="1"/>
  <c r="Z59" i="1"/>
  <c r="X59" i="1"/>
  <c r="W59" i="1"/>
  <c r="U59" i="1"/>
  <c r="M59" i="1"/>
  <c r="Q59" i="1" s="1"/>
  <c r="I59" i="1"/>
  <c r="FJ58" i="1"/>
  <c r="FI58" i="1"/>
  <c r="FH58" i="1"/>
  <c r="FD58" i="1"/>
  <c r="FF58" i="1" s="1"/>
  <c r="FC58" i="1"/>
  <c r="FB58" i="1"/>
  <c r="EZ58" i="1"/>
  <c r="ET58" i="1"/>
  <c r="ES58" i="1"/>
  <c r="EQ58" i="1"/>
  <c r="EP58" i="1"/>
  <c r="EK58" i="1"/>
  <c r="EJ58" i="1"/>
  <c r="EH58" i="1"/>
  <c r="EG58" i="1"/>
  <c r="EE58" i="1"/>
  <c r="ED58" i="1"/>
  <c r="EB58" i="1"/>
  <c r="DZ58" i="1"/>
  <c r="EL58" i="1" s="1"/>
  <c r="DY58" i="1"/>
  <c r="DX58" i="1"/>
  <c r="DU58" i="1"/>
  <c r="DT58" i="1"/>
  <c r="DV58" i="1" s="1"/>
  <c r="DS58" i="1"/>
  <c r="DR58" i="1"/>
  <c r="DP58" i="1"/>
  <c r="DO58" i="1"/>
  <c r="DJ58" i="1"/>
  <c r="DI58" i="1"/>
  <c r="DG58" i="1"/>
  <c r="DF58" i="1"/>
  <c r="DD58" i="1"/>
  <c r="DC58" i="1"/>
  <c r="CX58" i="1"/>
  <c r="CW58" i="1"/>
  <c r="CU58" i="1"/>
  <c r="CT58" i="1"/>
  <c r="CR58" i="1"/>
  <c r="CQ58" i="1"/>
  <c r="CM58" i="1"/>
  <c r="CL58" i="1"/>
  <c r="CK58" i="1"/>
  <c r="CI58" i="1"/>
  <c r="CH58" i="1"/>
  <c r="CF58" i="1"/>
  <c r="CE58" i="1"/>
  <c r="CB58" i="1"/>
  <c r="CA58" i="1"/>
  <c r="CC58" i="1" s="1"/>
  <c r="BZ58" i="1"/>
  <c r="BY58" i="1"/>
  <c r="BW58" i="1"/>
  <c r="BV58" i="1"/>
  <c r="BT58" i="1"/>
  <c r="BS58" i="1"/>
  <c r="BN58" i="1"/>
  <c r="BM58" i="1"/>
  <c r="BK58" i="1"/>
  <c r="BJ58" i="1"/>
  <c r="BH58" i="1"/>
  <c r="BG58" i="1"/>
  <c r="BB58" i="1"/>
  <c r="BA58" i="1"/>
  <c r="AY58" i="1"/>
  <c r="AX58" i="1"/>
  <c r="AV58" i="1"/>
  <c r="AU58" i="1"/>
  <c r="AQ58" i="1"/>
  <c r="AP58" i="1"/>
  <c r="AO58" i="1"/>
  <c r="AM58" i="1"/>
  <c r="AL58" i="1"/>
  <c r="AJ58" i="1"/>
  <c r="AI58" i="1"/>
  <c r="AF58" i="1"/>
  <c r="AE58" i="1"/>
  <c r="AG58" i="1" s="1"/>
  <c r="AD58" i="1"/>
  <c r="AC58" i="1"/>
  <c r="AA58" i="1"/>
  <c r="Z58" i="1"/>
  <c r="X58" i="1"/>
  <c r="W58" i="1"/>
  <c r="M58" i="1"/>
  <c r="Q58" i="1" s="1"/>
  <c r="U58" i="1" s="1"/>
  <c r="I58" i="1"/>
  <c r="FL57" i="1"/>
  <c r="FJ57" i="1"/>
  <c r="FI57" i="1"/>
  <c r="FH57" i="1"/>
  <c r="FD57" i="1"/>
  <c r="FF57" i="1" s="1"/>
  <c r="FC57" i="1"/>
  <c r="FB57" i="1"/>
  <c r="EZ57" i="1"/>
  <c r="ET57" i="1"/>
  <c r="ES57" i="1"/>
  <c r="EQ57" i="1"/>
  <c r="EP57" i="1"/>
  <c r="EK57" i="1"/>
  <c r="EJ57" i="1"/>
  <c r="EH57" i="1"/>
  <c r="EG57" i="1"/>
  <c r="EE57" i="1"/>
  <c r="ED57" i="1"/>
  <c r="EB57" i="1"/>
  <c r="DZ57" i="1"/>
  <c r="EL57" i="1" s="1"/>
  <c r="DY57" i="1"/>
  <c r="DX57" i="1"/>
  <c r="DU57" i="1"/>
  <c r="DT57" i="1"/>
  <c r="DV57" i="1" s="1"/>
  <c r="DS57" i="1"/>
  <c r="DR57" i="1"/>
  <c r="DP57" i="1"/>
  <c r="DO57" i="1"/>
  <c r="DJ57" i="1"/>
  <c r="DI57" i="1"/>
  <c r="DG57" i="1"/>
  <c r="DF57" i="1"/>
  <c r="DD57" i="1"/>
  <c r="DC57" i="1"/>
  <c r="CX57" i="1"/>
  <c r="CW57" i="1"/>
  <c r="CU57" i="1"/>
  <c r="CT57" i="1"/>
  <c r="CR57" i="1"/>
  <c r="CQ57" i="1"/>
  <c r="CM57" i="1"/>
  <c r="CL57" i="1"/>
  <c r="CK57" i="1"/>
  <c r="CI57" i="1"/>
  <c r="CH57" i="1"/>
  <c r="CF57" i="1"/>
  <c r="CE57" i="1"/>
  <c r="CB57" i="1"/>
  <c r="CA57" i="1"/>
  <c r="CC57" i="1" s="1"/>
  <c r="BZ57" i="1"/>
  <c r="BY57" i="1"/>
  <c r="BW57" i="1"/>
  <c r="BV57" i="1"/>
  <c r="BT57" i="1"/>
  <c r="BS57" i="1"/>
  <c r="BN57" i="1"/>
  <c r="BM57" i="1"/>
  <c r="BK57" i="1"/>
  <c r="BJ57" i="1"/>
  <c r="BH57" i="1"/>
  <c r="BG57" i="1"/>
  <c r="BB57" i="1"/>
  <c r="BA57" i="1"/>
  <c r="AY57" i="1"/>
  <c r="AX57" i="1"/>
  <c r="AV57" i="1"/>
  <c r="AU57" i="1"/>
  <c r="AQ57" i="1"/>
  <c r="AP57" i="1"/>
  <c r="AO57" i="1"/>
  <c r="AM57" i="1"/>
  <c r="AL57" i="1"/>
  <c r="AJ57" i="1"/>
  <c r="AI57" i="1"/>
  <c r="AF57" i="1"/>
  <c r="AE57" i="1"/>
  <c r="AG57" i="1" s="1"/>
  <c r="AD57" i="1"/>
  <c r="AC57" i="1"/>
  <c r="AA57" i="1"/>
  <c r="Z57" i="1"/>
  <c r="X57" i="1"/>
  <c r="W57" i="1"/>
  <c r="M57" i="1"/>
  <c r="Q57" i="1" s="1"/>
  <c r="U57" i="1" s="1"/>
  <c r="I57" i="1"/>
  <c r="FJ56" i="1"/>
  <c r="FI56" i="1"/>
  <c r="FH56" i="1"/>
  <c r="FD56" i="1"/>
  <c r="FF56" i="1" s="1"/>
  <c r="FC56" i="1"/>
  <c r="FB56" i="1"/>
  <c r="EZ56" i="1"/>
  <c r="ET56" i="1"/>
  <c r="ES56" i="1"/>
  <c r="EQ56" i="1"/>
  <c r="EP56" i="1"/>
  <c r="EK56" i="1"/>
  <c r="EJ56" i="1"/>
  <c r="EH56" i="1"/>
  <c r="EG56" i="1"/>
  <c r="EE56" i="1"/>
  <c r="ED56" i="1"/>
  <c r="DZ56" i="1"/>
  <c r="EL56" i="1" s="1"/>
  <c r="FL56" i="1" s="1"/>
  <c r="DY56" i="1"/>
  <c r="DX56" i="1"/>
  <c r="DU56" i="1"/>
  <c r="DT56" i="1"/>
  <c r="DV56" i="1" s="1"/>
  <c r="DS56" i="1"/>
  <c r="DR56" i="1"/>
  <c r="DP56" i="1"/>
  <c r="DO56" i="1"/>
  <c r="DJ56" i="1"/>
  <c r="DI56" i="1"/>
  <c r="DG56" i="1"/>
  <c r="DF56" i="1"/>
  <c r="DD56" i="1"/>
  <c r="DC56" i="1"/>
  <c r="CX56" i="1"/>
  <c r="CW56" i="1"/>
  <c r="CU56" i="1"/>
  <c r="CT56" i="1"/>
  <c r="CR56" i="1"/>
  <c r="CQ56" i="1"/>
  <c r="CM56" i="1"/>
  <c r="EB56" i="1" s="1"/>
  <c r="CL56" i="1"/>
  <c r="CK56" i="1"/>
  <c r="CI56" i="1"/>
  <c r="CH56" i="1"/>
  <c r="CF56" i="1"/>
  <c r="CE56" i="1"/>
  <c r="CB56" i="1"/>
  <c r="CA56" i="1"/>
  <c r="CC56" i="1" s="1"/>
  <c r="BZ56" i="1"/>
  <c r="BY56" i="1"/>
  <c r="BW56" i="1"/>
  <c r="BV56" i="1"/>
  <c r="BT56" i="1"/>
  <c r="BS56" i="1"/>
  <c r="BN56" i="1"/>
  <c r="BM56" i="1"/>
  <c r="BK56" i="1"/>
  <c r="BJ56" i="1"/>
  <c r="BH56" i="1"/>
  <c r="BG56" i="1"/>
  <c r="BB56" i="1"/>
  <c r="BA56" i="1"/>
  <c r="AY56" i="1"/>
  <c r="AX56" i="1"/>
  <c r="AV56" i="1"/>
  <c r="AU56" i="1"/>
  <c r="AS56" i="1"/>
  <c r="AQ56" i="1"/>
  <c r="AP56" i="1"/>
  <c r="AO56" i="1"/>
  <c r="AM56" i="1"/>
  <c r="AL56" i="1"/>
  <c r="AJ56" i="1"/>
  <c r="AI56" i="1"/>
  <c r="AF56" i="1"/>
  <c r="AE56" i="1"/>
  <c r="AG56" i="1" s="1"/>
  <c r="AD56" i="1"/>
  <c r="AC56" i="1"/>
  <c r="AA56" i="1"/>
  <c r="Z56" i="1"/>
  <c r="X56" i="1"/>
  <c r="W56" i="1"/>
  <c r="U56" i="1"/>
  <c r="M56" i="1"/>
  <c r="Q56" i="1" s="1"/>
  <c r="I56" i="1"/>
  <c r="FJ55" i="1"/>
  <c r="FI55" i="1"/>
  <c r="FH55" i="1"/>
  <c r="FD55" i="1"/>
  <c r="FF55" i="1" s="1"/>
  <c r="FC55" i="1"/>
  <c r="FB55" i="1"/>
  <c r="EZ55" i="1"/>
  <c r="ET55" i="1"/>
  <c r="ES55" i="1"/>
  <c r="EQ55" i="1"/>
  <c r="EP55" i="1"/>
  <c r="EK55" i="1"/>
  <c r="EJ55" i="1"/>
  <c r="EH55" i="1"/>
  <c r="EG55" i="1"/>
  <c r="EE55" i="1"/>
  <c r="ED55" i="1"/>
  <c r="EB55" i="1"/>
  <c r="DZ55" i="1"/>
  <c r="FE55" i="1" s="1"/>
  <c r="DY55" i="1"/>
  <c r="DX55" i="1"/>
  <c r="DU55" i="1"/>
  <c r="DT55" i="1"/>
  <c r="DV55" i="1" s="1"/>
  <c r="DS55" i="1"/>
  <c r="DR55" i="1"/>
  <c r="DP55" i="1"/>
  <c r="DO55" i="1"/>
  <c r="DJ55" i="1"/>
  <c r="DI55" i="1"/>
  <c r="DG55" i="1"/>
  <c r="DF55" i="1"/>
  <c r="DD55" i="1"/>
  <c r="DC55" i="1"/>
  <c r="CX55" i="1"/>
  <c r="CW55" i="1"/>
  <c r="CU55" i="1"/>
  <c r="CT55" i="1"/>
  <c r="CR55" i="1"/>
  <c r="CQ55" i="1"/>
  <c r="CM55" i="1"/>
  <c r="CL55" i="1"/>
  <c r="CK55" i="1"/>
  <c r="CI55" i="1"/>
  <c r="CH55" i="1"/>
  <c r="CF55" i="1"/>
  <c r="CE55" i="1"/>
  <c r="CB55" i="1"/>
  <c r="CA55" i="1"/>
  <c r="CC55" i="1" s="1"/>
  <c r="BZ55" i="1"/>
  <c r="BY55" i="1"/>
  <c r="BW55" i="1"/>
  <c r="BV55" i="1"/>
  <c r="BT55" i="1"/>
  <c r="BS55" i="1"/>
  <c r="BN55" i="1"/>
  <c r="BM55" i="1"/>
  <c r="BK55" i="1"/>
  <c r="BJ55" i="1"/>
  <c r="BH55" i="1"/>
  <c r="BG55" i="1"/>
  <c r="BB55" i="1"/>
  <c r="BA55" i="1"/>
  <c r="AY55" i="1"/>
  <c r="AX55" i="1"/>
  <c r="AV55" i="1"/>
  <c r="AU55" i="1"/>
  <c r="AQ55" i="1"/>
  <c r="AP55" i="1"/>
  <c r="AO55" i="1"/>
  <c r="AM55" i="1"/>
  <c r="AL55" i="1"/>
  <c r="AJ55" i="1"/>
  <c r="AI55" i="1"/>
  <c r="AF55" i="1"/>
  <c r="AE55" i="1"/>
  <c r="AG55" i="1" s="1"/>
  <c r="AD55" i="1"/>
  <c r="AC55" i="1"/>
  <c r="AA55" i="1"/>
  <c r="Z55" i="1"/>
  <c r="X55" i="1"/>
  <c r="W55" i="1"/>
  <c r="M55" i="1"/>
  <c r="Q55" i="1" s="1"/>
  <c r="U55" i="1" s="1"/>
  <c r="I55" i="1"/>
  <c r="FJ54" i="1"/>
  <c r="FI54" i="1"/>
  <c r="FH54" i="1"/>
  <c r="FE54" i="1"/>
  <c r="FD54" i="1"/>
  <c r="FF54" i="1" s="1"/>
  <c r="FC54" i="1"/>
  <c r="FB54" i="1"/>
  <c r="EZ54" i="1"/>
  <c r="ET54" i="1"/>
  <c r="ES54" i="1"/>
  <c r="EQ54" i="1"/>
  <c r="EP54" i="1"/>
  <c r="EK54" i="1"/>
  <c r="EJ54" i="1"/>
  <c r="EH54" i="1"/>
  <c r="EG54" i="1"/>
  <c r="EE54" i="1"/>
  <c r="ED54" i="1"/>
  <c r="DZ54" i="1"/>
  <c r="DY54" i="1"/>
  <c r="DX54" i="1"/>
  <c r="DU54" i="1"/>
  <c r="DT54" i="1"/>
  <c r="DV54" i="1" s="1"/>
  <c r="DS54" i="1"/>
  <c r="DR54" i="1"/>
  <c r="DP54" i="1"/>
  <c r="DO54" i="1"/>
  <c r="DJ54" i="1"/>
  <c r="DI54" i="1"/>
  <c r="DG54" i="1"/>
  <c r="DF54" i="1"/>
  <c r="DD54" i="1"/>
  <c r="DC54" i="1"/>
  <c r="CX54" i="1"/>
  <c r="CW54" i="1"/>
  <c r="CU54" i="1"/>
  <c r="CT54" i="1"/>
  <c r="CR54" i="1"/>
  <c r="CQ54" i="1"/>
  <c r="CM54" i="1"/>
  <c r="EB54" i="1" s="1"/>
  <c r="CL54" i="1"/>
  <c r="CK54" i="1"/>
  <c r="CI54" i="1"/>
  <c r="CH54" i="1"/>
  <c r="CF54" i="1"/>
  <c r="CE54" i="1"/>
  <c r="CB54" i="1"/>
  <c r="CA54" i="1"/>
  <c r="CC54" i="1" s="1"/>
  <c r="BZ54" i="1"/>
  <c r="BY54" i="1"/>
  <c r="BW54" i="1"/>
  <c r="BV54" i="1"/>
  <c r="BT54" i="1"/>
  <c r="BS54" i="1"/>
  <c r="BN54" i="1"/>
  <c r="BM54" i="1"/>
  <c r="BK54" i="1"/>
  <c r="BJ54" i="1"/>
  <c r="BH54" i="1"/>
  <c r="BG54" i="1"/>
  <c r="BB54" i="1"/>
  <c r="BA54" i="1"/>
  <c r="AY54" i="1"/>
  <c r="AX54" i="1"/>
  <c r="AV54" i="1"/>
  <c r="AU54" i="1"/>
  <c r="AS54" i="1"/>
  <c r="AQ54" i="1"/>
  <c r="AP54" i="1"/>
  <c r="AO54" i="1"/>
  <c r="AM54" i="1"/>
  <c r="AL54" i="1"/>
  <c r="AJ54" i="1"/>
  <c r="AI54" i="1"/>
  <c r="AF54" i="1"/>
  <c r="AE54" i="1"/>
  <c r="AG54" i="1" s="1"/>
  <c r="AD54" i="1"/>
  <c r="AC54" i="1"/>
  <c r="AA54" i="1"/>
  <c r="Z54" i="1"/>
  <c r="X54" i="1"/>
  <c r="W54" i="1"/>
  <c r="U54" i="1"/>
  <c r="M54" i="1"/>
  <c r="Q54" i="1" s="1"/>
  <c r="I54" i="1"/>
  <c r="FJ53" i="1"/>
  <c r="FI53" i="1"/>
  <c r="FH53" i="1"/>
  <c r="FD53" i="1"/>
  <c r="FC53" i="1"/>
  <c r="FB53" i="1"/>
  <c r="EZ53" i="1"/>
  <c r="ET53" i="1"/>
  <c r="ES53" i="1"/>
  <c r="EQ53" i="1"/>
  <c r="EP53" i="1"/>
  <c r="EK53" i="1"/>
  <c r="EJ53" i="1"/>
  <c r="EH53" i="1"/>
  <c r="EG53" i="1"/>
  <c r="EE53" i="1"/>
  <c r="ED53" i="1"/>
  <c r="DZ53" i="1"/>
  <c r="FE53" i="1" s="1"/>
  <c r="DY53" i="1"/>
  <c r="DX53" i="1"/>
  <c r="DU53" i="1"/>
  <c r="DT53" i="1"/>
  <c r="EY53" i="1" s="1"/>
  <c r="DS53" i="1"/>
  <c r="DR53" i="1"/>
  <c r="DP53" i="1"/>
  <c r="DO53" i="1"/>
  <c r="DJ53" i="1"/>
  <c r="DI53" i="1"/>
  <c r="DG53" i="1"/>
  <c r="DF53" i="1"/>
  <c r="DD53" i="1"/>
  <c r="DC53" i="1"/>
  <c r="CX53" i="1"/>
  <c r="CW53" i="1"/>
  <c r="CU53" i="1"/>
  <c r="CT53" i="1"/>
  <c r="CR53" i="1"/>
  <c r="CQ53" i="1"/>
  <c r="CM53" i="1"/>
  <c r="CL53" i="1"/>
  <c r="CK53" i="1"/>
  <c r="CI53" i="1"/>
  <c r="CH53" i="1"/>
  <c r="CF53" i="1"/>
  <c r="CE53" i="1"/>
  <c r="CB53" i="1"/>
  <c r="CA53" i="1"/>
  <c r="DV53" i="1" s="1"/>
  <c r="BZ53" i="1"/>
  <c r="BY53" i="1"/>
  <c r="BW53" i="1"/>
  <c r="BV53" i="1"/>
  <c r="BT53" i="1"/>
  <c r="BS53" i="1"/>
  <c r="BN53" i="1"/>
  <c r="BM53" i="1"/>
  <c r="BK53" i="1"/>
  <c r="BJ53" i="1"/>
  <c r="BH53" i="1"/>
  <c r="BG53" i="1"/>
  <c r="BB53" i="1"/>
  <c r="BA53" i="1"/>
  <c r="AY53" i="1"/>
  <c r="AX53" i="1"/>
  <c r="AV53" i="1"/>
  <c r="AU53" i="1"/>
  <c r="AQ53" i="1"/>
  <c r="AS53" i="1" s="1"/>
  <c r="AP53" i="1"/>
  <c r="AO53" i="1"/>
  <c r="AM53" i="1"/>
  <c r="AL53" i="1"/>
  <c r="AJ53" i="1"/>
  <c r="AI53" i="1"/>
  <c r="AF53" i="1"/>
  <c r="AE53" i="1"/>
  <c r="AG53" i="1" s="1"/>
  <c r="AD53" i="1"/>
  <c r="AC53" i="1"/>
  <c r="AA53" i="1"/>
  <c r="Z53" i="1"/>
  <c r="X53" i="1"/>
  <c r="W53" i="1"/>
  <c r="M53" i="1"/>
  <c r="Q53" i="1" s="1"/>
  <c r="U53" i="1" s="1"/>
  <c r="I53" i="1"/>
  <c r="FJ52" i="1"/>
  <c r="FI52" i="1"/>
  <c r="FH52" i="1"/>
  <c r="FE52" i="1"/>
  <c r="FD52" i="1"/>
  <c r="FC52" i="1"/>
  <c r="FB52" i="1"/>
  <c r="EZ52" i="1"/>
  <c r="ET52" i="1"/>
  <c r="ES52" i="1"/>
  <c r="EQ52" i="1"/>
  <c r="EP52" i="1"/>
  <c r="EK52" i="1"/>
  <c r="EJ52" i="1"/>
  <c r="EH52" i="1"/>
  <c r="EG52" i="1"/>
  <c r="EE52" i="1"/>
  <c r="ED52" i="1"/>
  <c r="DZ52" i="1"/>
  <c r="DY52" i="1"/>
  <c r="DX52" i="1"/>
  <c r="DU52" i="1"/>
  <c r="DT52" i="1"/>
  <c r="EY52" i="1" s="1"/>
  <c r="DS52" i="1"/>
  <c r="DR52" i="1"/>
  <c r="DP52" i="1"/>
  <c r="DO52" i="1"/>
  <c r="DJ52" i="1"/>
  <c r="DI52" i="1"/>
  <c r="DG52" i="1"/>
  <c r="DF52" i="1"/>
  <c r="DD52" i="1"/>
  <c r="DC52" i="1"/>
  <c r="CX52" i="1"/>
  <c r="CW52" i="1"/>
  <c r="CU52" i="1"/>
  <c r="CT52" i="1"/>
  <c r="CR52" i="1"/>
  <c r="CQ52" i="1"/>
  <c r="CM52" i="1"/>
  <c r="CL52" i="1"/>
  <c r="CK52" i="1"/>
  <c r="CI52" i="1"/>
  <c r="CH52" i="1"/>
  <c r="CF52" i="1"/>
  <c r="CE52" i="1"/>
  <c r="CB52" i="1"/>
  <c r="CA52" i="1"/>
  <c r="DV52" i="1" s="1"/>
  <c r="BZ52" i="1"/>
  <c r="BY52" i="1"/>
  <c r="BW52" i="1"/>
  <c r="BV52" i="1"/>
  <c r="BT52" i="1"/>
  <c r="BS52" i="1"/>
  <c r="BN52" i="1"/>
  <c r="BM52" i="1"/>
  <c r="BK52" i="1"/>
  <c r="BJ52" i="1"/>
  <c r="BH52" i="1"/>
  <c r="BG52" i="1"/>
  <c r="BB52" i="1"/>
  <c r="BA52" i="1"/>
  <c r="AY52" i="1"/>
  <c r="AX52" i="1"/>
  <c r="AV52" i="1"/>
  <c r="AU52" i="1"/>
  <c r="AS52" i="1"/>
  <c r="AQ52" i="1"/>
  <c r="AP52" i="1"/>
  <c r="AO52" i="1"/>
  <c r="AM52" i="1"/>
  <c r="AL52" i="1"/>
  <c r="AJ52" i="1"/>
  <c r="AI52" i="1"/>
  <c r="AF52" i="1"/>
  <c r="AE52" i="1"/>
  <c r="AG52" i="1" s="1"/>
  <c r="AD52" i="1"/>
  <c r="AC52" i="1"/>
  <c r="AA52" i="1"/>
  <c r="Z52" i="1"/>
  <c r="X52" i="1"/>
  <c r="W52" i="1"/>
  <c r="U52" i="1"/>
  <c r="M52" i="1"/>
  <c r="Q52" i="1" s="1"/>
  <c r="I52" i="1"/>
  <c r="FJ51" i="1"/>
  <c r="FI51" i="1"/>
  <c r="FH51" i="1"/>
  <c r="FD51" i="1"/>
  <c r="FC51" i="1"/>
  <c r="FB51" i="1"/>
  <c r="EZ51" i="1"/>
  <c r="ET51" i="1"/>
  <c r="ES51" i="1"/>
  <c r="EQ51" i="1"/>
  <c r="EP51" i="1"/>
  <c r="EK51" i="1"/>
  <c r="EJ51" i="1"/>
  <c r="EH51" i="1"/>
  <c r="EG51" i="1"/>
  <c r="EE51" i="1"/>
  <c r="ED51" i="1"/>
  <c r="DZ51" i="1"/>
  <c r="FE51" i="1" s="1"/>
  <c r="DY51" i="1"/>
  <c r="DX51" i="1"/>
  <c r="DU51" i="1"/>
  <c r="DT51" i="1"/>
  <c r="EY51" i="1" s="1"/>
  <c r="DS51" i="1"/>
  <c r="DR51" i="1"/>
  <c r="DP51" i="1"/>
  <c r="DO51" i="1"/>
  <c r="DJ51" i="1"/>
  <c r="DI51" i="1"/>
  <c r="DG51" i="1"/>
  <c r="DF51" i="1"/>
  <c r="DD51" i="1"/>
  <c r="DC51" i="1"/>
  <c r="CX51" i="1"/>
  <c r="CW51" i="1"/>
  <c r="CU51" i="1"/>
  <c r="CT51" i="1"/>
  <c r="CR51" i="1"/>
  <c r="CQ51" i="1"/>
  <c r="CM51" i="1"/>
  <c r="CL51" i="1"/>
  <c r="CK51" i="1"/>
  <c r="CI51" i="1"/>
  <c r="CH51" i="1"/>
  <c r="CF51" i="1"/>
  <c r="CE51" i="1"/>
  <c r="CB51" i="1"/>
  <c r="CA51" i="1"/>
  <c r="DV51" i="1" s="1"/>
  <c r="BZ51" i="1"/>
  <c r="BY51" i="1"/>
  <c r="BW51" i="1"/>
  <c r="BV51" i="1"/>
  <c r="BT51" i="1"/>
  <c r="BS51" i="1"/>
  <c r="BN51" i="1"/>
  <c r="BM51" i="1"/>
  <c r="BK51" i="1"/>
  <c r="BJ51" i="1"/>
  <c r="BH51" i="1"/>
  <c r="BG51" i="1"/>
  <c r="BB51" i="1"/>
  <c r="BA51" i="1"/>
  <c r="AY51" i="1"/>
  <c r="AX51" i="1"/>
  <c r="AV51" i="1"/>
  <c r="AU51" i="1"/>
  <c r="AQ51" i="1"/>
  <c r="AP51" i="1"/>
  <c r="AO51" i="1"/>
  <c r="AM51" i="1"/>
  <c r="AL51" i="1"/>
  <c r="AJ51" i="1"/>
  <c r="AI51" i="1"/>
  <c r="AF51" i="1"/>
  <c r="AE51" i="1"/>
  <c r="AG51" i="1" s="1"/>
  <c r="AD51" i="1"/>
  <c r="AC51" i="1"/>
  <c r="AA51" i="1"/>
  <c r="Z51" i="1"/>
  <c r="X51" i="1"/>
  <c r="W51" i="1"/>
  <c r="M51" i="1"/>
  <c r="Q51" i="1" s="1"/>
  <c r="U51" i="1" s="1"/>
  <c r="I51" i="1"/>
  <c r="FJ50" i="1"/>
  <c r="FI50" i="1"/>
  <c r="FH50" i="1"/>
  <c r="FE50" i="1"/>
  <c r="FD50" i="1"/>
  <c r="FC50" i="1"/>
  <c r="FB50" i="1"/>
  <c r="EZ50" i="1"/>
  <c r="ET50" i="1"/>
  <c r="ES50" i="1"/>
  <c r="EQ50" i="1"/>
  <c r="EP50" i="1"/>
  <c r="EK50" i="1"/>
  <c r="EJ50" i="1"/>
  <c r="EH50" i="1"/>
  <c r="EG50" i="1"/>
  <c r="EE50" i="1"/>
  <c r="ED50" i="1"/>
  <c r="DZ50" i="1"/>
  <c r="DY50" i="1"/>
  <c r="DX50" i="1"/>
  <c r="DU50" i="1"/>
  <c r="DT50" i="1"/>
  <c r="EY50" i="1" s="1"/>
  <c r="DS50" i="1"/>
  <c r="DR50" i="1"/>
  <c r="DP50" i="1"/>
  <c r="DO50" i="1"/>
  <c r="DJ50" i="1"/>
  <c r="DI50" i="1"/>
  <c r="DG50" i="1"/>
  <c r="DF50" i="1"/>
  <c r="DD50" i="1"/>
  <c r="DC50" i="1"/>
  <c r="CX50" i="1"/>
  <c r="CW50" i="1"/>
  <c r="CU50" i="1"/>
  <c r="CT50" i="1"/>
  <c r="CR50" i="1"/>
  <c r="CQ50" i="1"/>
  <c r="CM50" i="1"/>
  <c r="EB50" i="1" s="1"/>
  <c r="CL50" i="1"/>
  <c r="CK50" i="1"/>
  <c r="CI50" i="1"/>
  <c r="CH50" i="1"/>
  <c r="CF50" i="1"/>
  <c r="CE50" i="1"/>
  <c r="CB50" i="1"/>
  <c r="CA50" i="1"/>
  <c r="DV50" i="1" s="1"/>
  <c r="BZ50" i="1"/>
  <c r="BY50" i="1"/>
  <c r="BW50" i="1"/>
  <c r="BV50" i="1"/>
  <c r="BT50" i="1"/>
  <c r="BS50" i="1"/>
  <c r="BN50" i="1"/>
  <c r="BM50" i="1"/>
  <c r="BK50" i="1"/>
  <c r="BJ50" i="1"/>
  <c r="BH50" i="1"/>
  <c r="BG50" i="1"/>
  <c r="BB50" i="1"/>
  <c r="BA50" i="1"/>
  <c r="AY50" i="1"/>
  <c r="AX50" i="1"/>
  <c r="AV50" i="1"/>
  <c r="AU50" i="1"/>
  <c r="AS50" i="1"/>
  <c r="AQ50" i="1"/>
  <c r="AP50" i="1"/>
  <c r="AO50" i="1"/>
  <c r="AM50" i="1"/>
  <c r="AL50" i="1"/>
  <c r="AJ50" i="1"/>
  <c r="AI50" i="1"/>
  <c r="AF50" i="1"/>
  <c r="AE50" i="1"/>
  <c r="AG50" i="1" s="1"/>
  <c r="AD50" i="1"/>
  <c r="AC50" i="1"/>
  <c r="AA50" i="1"/>
  <c r="Z50" i="1"/>
  <c r="X50" i="1"/>
  <c r="W50" i="1"/>
  <c r="U50" i="1"/>
  <c r="M50" i="1"/>
  <c r="Q50" i="1" s="1"/>
  <c r="I50" i="1"/>
  <c r="FJ49" i="1"/>
  <c r="FI49" i="1"/>
  <c r="FH49" i="1"/>
  <c r="FD49" i="1"/>
  <c r="FC49" i="1"/>
  <c r="FB49" i="1"/>
  <c r="EZ49" i="1"/>
  <c r="ET49" i="1"/>
  <c r="ES49" i="1"/>
  <c r="EQ49" i="1"/>
  <c r="EP49" i="1"/>
  <c r="EK49" i="1"/>
  <c r="EJ49" i="1"/>
  <c r="EH49" i="1"/>
  <c r="EG49" i="1"/>
  <c r="EE49" i="1"/>
  <c r="ED49" i="1"/>
  <c r="DZ49" i="1"/>
  <c r="FE49" i="1" s="1"/>
  <c r="DY49" i="1"/>
  <c r="DX49" i="1"/>
  <c r="DU49" i="1"/>
  <c r="DT49" i="1"/>
  <c r="EY49" i="1" s="1"/>
  <c r="DS49" i="1"/>
  <c r="DR49" i="1"/>
  <c r="DP49" i="1"/>
  <c r="DO49" i="1"/>
  <c r="DJ49" i="1"/>
  <c r="DI49" i="1"/>
  <c r="DG49" i="1"/>
  <c r="DF49" i="1"/>
  <c r="DD49" i="1"/>
  <c r="DC49" i="1"/>
  <c r="CX49" i="1"/>
  <c r="CW49" i="1"/>
  <c r="CU49" i="1"/>
  <c r="CT49" i="1"/>
  <c r="CR49" i="1"/>
  <c r="CQ49" i="1"/>
  <c r="CM49" i="1"/>
  <c r="CL49" i="1"/>
  <c r="CK49" i="1"/>
  <c r="CI49" i="1"/>
  <c r="CH49" i="1"/>
  <c r="CF49" i="1"/>
  <c r="CE49" i="1"/>
  <c r="CB49" i="1"/>
  <c r="CA49" i="1"/>
  <c r="DV49" i="1" s="1"/>
  <c r="BZ49" i="1"/>
  <c r="BY49" i="1"/>
  <c r="BW49" i="1"/>
  <c r="BV49" i="1"/>
  <c r="BT49" i="1"/>
  <c r="BS49" i="1"/>
  <c r="BN49" i="1"/>
  <c r="BM49" i="1"/>
  <c r="BK49" i="1"/>
  <c r="BJ49" i="1"/>
  <c r="BH49" i="1"/>
  <c r="BG49" i="1"/>
  <c r="BB49" i="1"/>
  <c r="BA49" i="1"/>
  <c r="AY49" i="1"/>
  <c r="AX49" i="1"/>
  <c r="AV49" i="1"/>
  <c r="AU49" i="1"/>
  <c r="AQ49" i="1"/>
  <c r="AS49" i="1" s="1"/>
  <c r="AP49" i="1"/>
  <c r="AO49" i="1"/>
  <c r="AM49" i="1"/>
  <c r="AL49" i="1"/>
  <c r="AJ49" i="1"/>
  <c r="AI49" i="1"/>
  <c r="AF49" i="1"/>
  <c r="AE49" i="1"/>
  <c r="AG49" i="1" s="1"/>
  <c r="AD49" i="1"/>
  <c r="AC49" i="1"/>
  <c r="AA49" i="1"/>
  <c r="Z49" i="1"/>
  <c r="X49" i="1"/>
  <c r="W49" i="1"/>
  <c r="M49" i="1"/>
  <c r="Q49" i="1" s="1"/>
  <c r="U49" i="1" s="1"/>
  <c r="I49" i="1"/>
  <c r="FJ48" i="1"/>
  <c r="FI48" i="1"/>
  <c r="FH48" i="1"/>
  <c r="FE48" i="1"/>
  <c r="FD48" i="1"/>
  <c r="FC48" i="1"/>
  <c r="FB48" i="1"/>
  <c r="EZ48" i="1"/>
  <c r="ET48" i="1"/>
  <c r="ES48" i="1"/>
  <c r="EQ48" i="1"/>
  <c r="EP48" i="1"/>
  <c r="EK48" i="1"/>
  <c r="EJ48" i="1"/>
  <c r="EH48" i="1"/>
  <c r="EG48" i="1"/>
  <c r="EE48" i="1"/>
  <c r="ED48" i="1"/>
  <c r="DZ48" i="1"/>
  <c r="DY48" i="1"/>
  <c r="DX48" i="1"/>
  <c r="DU48" i="1"/>
  <c r="DT48" i="1"/>
  <c r="EY48" i="1" s="1"/>
  <c r="DS48" i="1"/>
  <c r="DR48" i="1"/>
  <c r="DP48" i="1"/>
  <c r="DO48" i="1"/>
  <c r="DG48" i="1"/>
  <c r="DF48" i="1"/>
  <c r="DD48" i="1"/>
  <c r="DC48" i="1"/>
  <c r="CX48" i="1"/>
  <c r="CW48" i="1"/>
  <c r="CU48" i="1"/>
  <c r="CT48" i="1"/>
  <c r="CR48" i="1"/>
  <c r="CQ48" i="1"/>
  <c r="CL48" i="1"/>
  <c r="CK48" i="1"/>
  <c r="CI48" i="1"/>
  <c r="CH48" i="1"/>
  <c r="CF48" i="1"/>
  <c r="CE48" i="1"/>
  <c r="CB48" i="1"/>
  <c r="CA48" i="1"/>
  <c r="BZ48" i="1"/>
  <c r="BY48" i="1"/>
  <c r="BW48" i="1"/>
  <c r="BV48" i="1"/>
  <c r="BT48" i="1"/>
  <c r="BS48" i="1"/>
  <c r="BL48" i="1"/>
  <c r="BM48" i="1" s="1"/>
  <c r="BK48" i="1"/>
  <c r="BJ48" i="1"/>
  <c r="BH48" i="1"/>
  <c r="BG48" i="1"/>
  <c r="BB48" i="1"/>
  <c r="BA48" i="1"/>
  <c r="AY48" i="1"/>
  <c r="AX48" i="1"/>
  <c r="AV48" i="1"/>
  <c r="AU48" i="1"/>
  <c r="AQ48" i="1"/>
  <c r="AS48" i="1" s="1"/>
  <c r="AP48" i="1"/>
  <c r="AO48" i="1"/>
  <c r="AM48" i="1"/>
  <c r="AL48" i="1"/>
  <c r="AJ48" i="1"/>
  <c r="AI48" i="1"/>
  <c r="AF48" i="1"/>
  <c r="AE48" i="1"/>
  <c r="AG48" i="1" s="1"/>
  <c r="AD48" i="1"/>
  <c r="AC48" i="1"/>
  <c r="AA48" i="1"/>
  <c r="Z48" i="1"/>
  <c r="X48" i="1"/>
  <c r="W48" i="1"/>
  <c r="M48" i="1"/>
  <c r="Q48" i="1" s="1"/>
  <c r="U48" i="1" s="1"/>
  <c r="I48" i="1"/>
  <c r="FJ47" i="1"/>
  <c r="FI47" i="1"/>
  <c r="FH47" i="1"/>
  <c r="FD47" i="1"/>
  <c r="FC47" i="1"/>
  <c r="FB47" i="1"/>
  <c r="EZ47" i="1"/>
  <c r="ET47" i="1"/>
  <c r="ES47" i="1"/>
  <c r="EQ47" i="1"/>
  <c r="EP47" i="1"/>
  <c r="EK47" i="1"/>
  <c r="EJ47" i="1"/>
  <c r="EH47" i="1"/>
  <c r="EG47" i="1"/>
  <c r="EE47" i="1"/>
  <c r="ED47" i="1"/>
  <c r="DZ47" i="1"/>
  <c r="FF47" i="1" s="1"/>
  <c r="DY47" i="1"/>
  <c r="DX47" i="1"/>
  <c r="DU47" i="1"/>
  <c r="DT47" i="1"/>
  <c r="EY47" i="1" s="1"/>
  <c r="DS47" i="1"/>
  <c r="DR47" i="1"/>
  <c r="DP47" i="1"/>
  <c r="DO47" i="1"/>
  <c r="DJ47" i="1"/>
  <c r="DI47" i="1"/>
  <c r="DG47" i="1"/>
  <c r="DF47" i="1"/>
  <c r="DD47" i="1"/>
  <c r="DC47" i="1"/>
  <c r="CX47" i="1"/>
  <c r="CW47" i="1"/>
  <c r="CU47" i="1"/>
  <c r="CT47" i="1"/>
  <c r="CR47" i="1"/>
  <c r="CQ47" i="1"/>
  <c r="CM47" i="1"/>
  <c r="EB47" i="1" s="1"/>
  <c r="CL47" i="1"/>
  <c r="CK47" i="1"/>
  <c r="CI47" i="1"/>
  <c r="CH47" i="1"/>
  <c r="CF47" i="1"/>
  <c r="CE47" i="1"/>
  <c r="CB47" i="1"/>
  <c r="CA47" i="1"/>
  <c r="DV47" i="1" s="1"/>
  <c r="BZ47" i="1"/>
  <c r="BY47" i="1"/>
  <c r="BW47" i="1"/>
  <c r="BV47" i="1"/>
  <c r="BT47" i="1"/>
  <c r="BS47" i="1"/>
  <c r="BN47" i="1"/>
  <c r="BM47" i="1"/>
  <c r="BK47" i="1"/>
  <c r="BJ47" i="1"/>
  <c r="BH47" i="1"/>
  <c r="BG47" i="1"/>
  <c r="BB47" i="1"/>
  <c r="BA47" i="1"/>
  <c r="AY47" i="1"/>
  <c r="AX47" i="1"/>
  <c r="AV47" i="1"/>
  <c r="AU47" i="1"/>
  <c r="AQ47" i="1"/>
  <c r="AS47" i="1" s="1"/>
  <c r="AP47" i="1"/>
  <c r="AO47" i="1"/>
  <c r="AM47" i="1"/>
  <c r="AL47" i="1"/>
  <c r="AJ47" i="1"/>
  <c r="AI47" i="1"/>
  <c r="AF47" i="1"/>
  <c r="AE47" i="1"/>
  <c r="AG47" i="1" s="1"/>
  <c r="AD47" i="1"/>
  <c r="AC47" i="1"/>
  <c r="AA47" i="1"/>
  <c r="Z47" i="1"/>
  <c r="X47" i="1"/>
  <c r="W47" i="1"/>
  <c r="M47" i="1"/>
  <c r="Q47" i="1" s="1"/>
  <c r="U47" i="1" s="1"/>
  <c r="I47" i="1"/>
  <c r="FJ46" i="1"/>
  <c r="FI46" i="1"/>
  <c r="FH46" i="1"/>
  <c r="FD46" i="1"/>
  <c r="FC46" i="1"/>
  <c r="FB46" i="1"/>
  <c r="EZ46" i="1"/>
  <c r="ET46" i="1"/>
  <c r="ES46" i="1"/>
  <c r="EQ46" i="1"/>
  <c r="EP46" i="1"/>
  <c r="EK46" i="1"/>
  <c r="EJ46" i="1"/>
  <c r="EH46" i="1"/>
  <c r="EG46" i="1"/>
  <c r="EE46" i="1"/>
  <c r="ED46" i="1"/>
  <c r="EB46" i="1"/>
  <c r="DZ46" i="1"/>
  <c r="FF46" i="1" s="1"/>
  <c r="DY46" i="1"/>
  <c r="DX46" i="1"/>
  <c r="DU46" i="1"/>
  <c r="DT46" i="1"/>
  <c r="EY46" i="1" s="1"/>
  <c r="DS46" i="1"/>
  <c r="DR46" i="1"/>
  <c r="DP46" i="1"/>
  <c r="DO46" i="1"/>
  <c r="DJ46" i="1"/>
  <c r="DI46" i="1"/>
  <c r="DG46" i="1"/>
  <c r="DF46" i="1"/>
  <c r="DD46" i="1"/>
  <c r="DC46" i="1"/>
  <c r="CX46" i="1"/>
  <c r="CW46" i="1"/>
  <c r="CU46" i="1"/>
  <c r="CT46" i="1"/>
  <c r="CR46" i="1"/>
  <c r="CQ46" i="1"/>
  <c r="CM46" i="1"/>
  <c r="CL46" i="1"/>
  <c r="CK46" i="1"/>
  <c r="CI46" i="1"/>
  <c r="CH46" i="1"/>
  <c r="CF46" i="1"/>
  <c r="CE46" i="1"/>
  <c r="CB46" i="1"/>
  <c r="CA46" i="1"/>
  <c r="DV46" i="1" s="1"/>
  <c r="BZ46" i="1"/>
  <c r="BY46" i="1"/>
  <c r="BW46" i="1"/>
  <c r="BV46" i="1"/>
  <c r="BT46" i="1"/>
  <c r="BS46" i="1"/>
  <c r="BN46" i="1"/>
  <c r="BM46" i="1"/>
  <c r="BK46" i="1"/>
  <c r="BJ46" i="1"/>
  <c r="BH46" i="1"/>
  <c r="BG46" i="1"/>
  <c r="BB46" i="1"/>
  <c r="BA46" i="1"/>
  <c r="AY46" i="1"/>
  <c r="AX46" i="1"/>
  <c r="AV46" i="1"/>
  <c r="AU46" i="1"/>
  <c r="AQ46" i="1"/>
  <c r="AS46" i="1" s="1"/>
  <c r="AP46" i="1"/>
  <c r="AO46" i="1"/>
  <c r="AM46" i="1"/>
  <c r="AL46" i="1"/>
  <c r="AJ46" i="1"/>
  <c r="AI46" i="1"/>
  <c r="AF46" i="1"/>
  <c r="AE46" i="1"/>
  <c r="AG46" i="1" s="1"/>
  <c r="AD46" i="1"/>
  <c r="AC46" i="1"/>
  <c r="AA46" i="1"/>
  <c r="Z46" i="1"/>
  <c r="X46" i="1"/>
  <c r="W46" i="1"/>
  <c r="M46" i="1"/>
  <c r="Q46" i="1" s="1"/>
  <c r="U46" i="1" s="1"/>
  <c r="I46" i="1"/>
  <c r="FJ45" i="1"/>
  <c r="FI45" i="1"/>
  <c r="FH45" i="1"/>
  <c r="FD45" i="1"/>
  <c r="FC45" i="1"/>
  <c r="FB45" i="1"/>
  <c r="EZ45" i="1"/>
  <c r="ET45" i="1"/>
  <c r="ES45" i="1"/>
  <c r="EQ45" i="1"/>
  <c r="EP45" i="1"/>
  <c r="EK45" i="1"/>
  <c r="EJ45" i="1"/>
  <c r="EH45" i="1"/>
  <c r="EG45" i="1"/>
  <c r="EE45" i="1"/>
  <c r="ED45" i="1"/>
  <c r="EB45" i="1"/>
  <c r="DZ45" i="1"/>
  <c r="FE45" i="1" s="1"/>
  <c r="DY45" i="1"/>
  <c r="DX45" i="1"/>
  <c r="DU45" i="1"/>
  <c r="DT45" i="1"/>
  <c r="EY45" i="1" s="1"/>
  <c r="DS45" i="1"/>
  <c r="DR45" i="1"/>
  <c r="DP45" i="1"/>
  <c r="DO45" i="1"/>
  <c r="DJ45" i="1"/>
  <c r="DI45" i="1"/>
  <c r="DG45" i="1"/>
  <c r="DF45" i="1"/>
  <c r="DD45" i="1"/>
  <c r="DC45" i="1"/>
  <c r="CX45" i="1"/>
  <c r="CW45" i="1"/>
  <c r="CU45" i="1"/>
  <c r="CT45" i="1"/>
  <c r="CR45" i="1"/>
  <c r="CQ45" i="1"/>
  <c r="CM45" i="1"/>
  <c r="CL45" i="1"/>
  <c r="CK45" i="1"/>
  <c r="CI45" i="1"/>
  <c r="CH45" i="1"/>
  <c r="CF45" i="1"/>
  <c r="CE45" i="1"/>
  <c r="CB45" i="1"/>
  <c r="CA45" i="1"/>
  <c r="DV45" i="1" s="1"/>
  <c r="BZ45" i="1"/>
  <c r="BY45" i="1"/>
  <c r="BW45" i="1"/>
  <c r="BV45" i="1"/>
  <c r="BT45" i="1"/>
  <c r="BS45" i="1"/>
  <c r="BN45" i="1"/>
  <c r="BM45" i="1"/>
  <c r="BK45" i="1"/>
  <c r="BJ45" i="1"/>
  <c r="BH45" i="1"/>
  <c r="BG45" i="1"/>
  <c r="BB45" i="1"/>
  <c r="BA45" i="1"/>
  <c r="AY45" i="1"/>
  <c r="AX45" i="1"/>
  <c r="AV45" i="1"/>
  <c r="AU45" i="1"/>
  <c r="AQ45" i="1"/>
  <c r="AP45" i="1"/>
  <c r="AO45" i="1"/>
  <c r="AM45" i="1"/>
  <c r="AL45" i="1"/>
  <c r="AJ45" i="1"/>
  <c r="AI45" i="1"/>
  <c r="AF45" i="1"/>
  <c r="AE45" i="1"/>
  <c r="AG45" i="1" s="1"/>
  <c r="AD45" i="1"/>
  <c r="AC45" i="1"/>
  <c r="AA45" i="1"/>
  <c r="Z45" i="1"/>
  <c r="X45" i="1"/>
  <c r="W45" i="1"/>
  <c r="U45" i="1"/>
  <c r="M45" i="1"/>
  <c r="Q45" i="1" s="1"/>
  <c r="I45" i="1"/>
  <c r="FJ44" i="1"/>
  <c r="FI44" i="1"/>
  <c r="FH44" i="1"/>
  <c r="FD44" i="1"/>
  <c r="FC44" i="1"/>
  <c r="FB44" i="1"/>
  <c r="ET44" i="1"/>
  <c r="ES44" i="1"/>
  <c r="EQ44" i="1"/>
  <c r="EP44" i="1"/>
  <c r="EK44" i="1"/>
  <c r="EJ44" i="1"/>
  <c r="EH44" i="1"/>
  <c r="EG44" i="1"/>
  <c r="EE44" i="1"/>
  <c r="ED44" i="1"/>
  <c r="DY44" i="1"/>
  <c r="DX44" i="1"/>
  <c r="DT44" i="1"/>
  <c r="EY44" i="1" s="1"/>
  <c r="DS44" i="1"/>
  <c r="DR44" i="1"/>
  <c r="DP44" i="1"/>
  <c r="DO44" i="1"/>
  <c r="DJ44" i="1"/>
  <c r="DI44" i="1"/>
  <c r="DG44" i="1"/>
  <c r="DF44" i="1"/>
  <c r="DD44" i="1"/>
  <c r="DC44" i="1"/>
  <c r="CY44" i="1"/>
  <c r="DA44" i="1" s="1"/>
  <c r="CX44" i="1"/>
  <c r="CW44" i="1"/>
  <c r="CU44" i="1"/>
  <c r="CT44" i="1"/>
  <c r="CR44" i="1"/>
  <c r="CQ44" i="1"/>
  <c r="CM44" i="1"/>
  <c r="CO44" i="1" s="1"/>
  <c r="CL44" i="1"/>
  <c r="CK44" i="1"/>
  <c r="CI44" i="1"/>
  <c r="CH44" i="1"/>
  <c r="CF44" i="1"/>
  <c r="CE44" i="1"/>
  <c r="CC44" i="1"/>
  <c r="CA44" i="1"/>
  <c r="BZ44" i="1"/>
  <c r="BY44" i="1"/>
  <c r="BW44" i="1"/>
  <c r="BV44" i="1"/>
  <c r="BT44" i="1"/>
  <c r="BS44" i="1"/>
  <c r="BN44" i="1"/>
  <c r="BM44" i="1"/>
  <c r="BK44" i="1"/>
  <c r="BJ44" i="1"/>
  <c r="BH44" i="1"/>
  <c r="BG44" i="1"/>
  <c r="BC44" i="1"/>
  <c r="BB44" i="1"/>
  <c r="BA44" i="1"/>
  <c r="AY44" i="1"/>
  <c r="AX44" i="1"/>
  <c r="AV44" i="1"/>
  <c r="AU44" i="1"/>
  <c r="AQ44" i="1"/>
  <c r="CN44" i="1" s="1"/>
  <c r="AP44" i="1"/>
  <c r="AO44" i="1"/>
  <c r="AM44" i="1"/>
  <c r="AL44" i="1"/>
  <c r="AJ44" i="1"/>
  <c r="AI44" i="1"/>
  <c r="AE44" i="1"/>
  <c r="CB44" i="1" s="1"/>
  <c r="AD44" i="1"/>
  <c r="AC44" i="1"/>
  <c r="AA44" i="1"/>
  <c r="Z44" i="1"/>
  <c r="X44" i="1"/>
  <c r="W44" i="1"/>
  <c r="I44" i="1"/>
  <c r="AG44" i="1" s="1"/>
  <c r="FI43" i="1"/>
  <c r="FH43" i="1"/>
  <c r="FD43" i="1"/>
  <c r="FC43" i="1"/>
  <c r="FB43" i="1"/>
  <c r="ET43" i="1"/>
  <c r="ES43" i="1"/>
  <c r="EQ43" i="1"/>
  <c r="EP43" i="1"/>
  <c r="EK43" i="1"/>
  <c r="EJ43" i="1"/>
  <c r="EH43" i="1"/>
  <c r="EG43" i="1"/>
  <c r="EE43" i="1"/>
  <c r="ED43" i="1"/>
  <c r="DY43" i="1"/>
  <c r="DX43" i="1"/>
  <c r="DT43" i="1"/>
  <c r="EY43" i="1" s="1"/>
  <c r="DS43" i="1"/>
  <c r="DR43" i="1"/>
  <c r="DP43" i="1"/>
  <c r="DO43" i="1"/>
  <c r="DJ43" i="1"/>
  <c r="DI43" i="1"/>
  <c r="DG43" i="1"/>
  <c r="DF43" i="1"/>
  <c r="DD43" i="1"/>
  <c r="DC43" i="1"/>
  <c r="CY43" i="1"/>
  <c r="DA43" i="1" s="1"/>
  <c r="CX43" i="1"/>
  <c r="CW43" i="1"/>
  <c r="CU43" i="1"/>
  <c r="CT43" i="1"/>
  <c r="CR43" i="1"/>
  <c r="CQ43" i="1"/>
  <c r="CN43" i="1"/>
  <c r="CM43" i="1"/>
  <c r="CO43" i="1" s="1"/>
  <c r="CL43" i="1"/>
  <c r="CK43" i="1"/>
  <c r="CI43" i="1"/>
  <c r="CH43" i="1"/>
  <c r="CF43" i="1"/>
  <c r="CE43" i="1"/>
  <c r="CC43" i="1"/>
  <c r="CA43" i="1"/>
  <c r="BZ43" i="1"/>
  <c r="BY43" i="1"/>
  <c r="BW43" i="1"/>
  <c r="BV43" i="1"/>
  <c r="BT43" i="1"/>
  <c r="BS43" i="1"/>
  <c r="BN43" i="1"/>
  <c r="BM43" i="1"/>
  <c r="BK43" i="1"/>
  <c r="BJ43" i="1"/>
  <c r="BH43" i="1"/>
  <c r="BG43" i="1"/>
  <c r="BC43" i="1"/>
  <c r="BB43" i="1"/>
  <c r="BA43" i="1"/>
  <c r="AY43" i="1"/>
  <c r="AX43" i="1"/>
  <c r="AV43" i="1"/>
  <c r="AU43" i="1"/>
  <c r="AQ43" i="1"/>
  <c r="AP43" i="1"/>
  <c r="AO43" i="1"/>
  <c r="AM43" i="1"/>
  <c r="AL43" i="1"/>
  <c r="AJ43" i="1"/>
  <c r="AI43" i="1"/>
  <c r="AE43" i="1"/>
  <c r="CB43" i="1" s="1"/>
  <c r="AD43" i="1"/>
  <c r="AC43" i="1"/>
  <c r="AA43" i="1"/>
  <c r="Z43" i="1"/>
  <c r="X43" i="1"/>
  <c r="W43" i="1"/>
  <c r="I43" i="1"/>
  <c r="AG43" i="1" s="1"/>
  <c r="FI42" i="1"/>
  <c r="FH42" i="1"/>
  <c r="FD42" i="1"/>
  <c r="FC42" i="1"/>
  <c r="FB42" i="1"/>
  <c r="ET42" i="1"/>
  <c r="ES42" i="1"/>
  <c r="EQ42" i="1"/>
  <c r="EP42" i="1"/>
  <c r="EK42" i="1"/>
  <c r="EJ42" i="1"/>
  <c r="EH42" i="1"/>
  <c r="EG42" i="1"/>
  <c r="EE42" i="1"/>
  <c r="ED42" i="1"/>
  <c r="DY42" i="1"/>
  <c r="DX42" i="1"/>
  <c r="DT42" i="1"/>
  <c r="EY42" i="1" s="1"/>
  <c r="DS42" i="1"/>
  <c r="DR42" i="1"/>
  <c r="DP42" i="1"/>
  <c r="DO42" i="1"/>
  <c r="DJ42" i="1"/>
  <c r="DI42" i="1"/>
  <c r="DG42" i="1"/>
  <c r="DF42" i="1"/>
  <c r="DD42" i="1"/>
  <c r="DC42" i="1"/>
  <c r="CX42" i="1"/>
  <c r="CW42" i="1"/>
  <c r="CU42" i="1"/>
  <c r="CT42" i="1"/>
  <c r="CR42" i="1"/>
  <c r="CQ42" i="1"/>
  <c r="CL42" i="1"/>
  <c r="CK42" i="1"/>
  <c r="CI42" i="1"/>
  <c r="CH42" i="1"/>
  <c r="CF42" i="1"/>
  <c r="CE42" i="1"/>
  <c r="CC42" i="1"/>
  <c r="CA42" i="1"/>
  <c r="CM42" i="1" s="1"/>
  <c r="BZ42" i="1"/>
  <c r="BY42" i="1"/>
  <c r="BW42" i="1"/>
  <c r="BV42" i="1"/>
  <c r="BT42" i="1"/>
  <c r="BS42" i="1"/>
  <c r="BN42" i="1"/>
  <c r="BM42" i="1"/>
  <c r="BK42" i="1"/>
  <c r="BJ42" i="1"/>
  <c r="BH42" i="1"/>
  <c r="BG42" i="1"/>
  <c r="BB42" i="1"/>
  <c r="BA42" i="1"/>
  <c r="AY42" i="1"/>
  <c r="AX42" i="1"/>
  <c r="AV42" i="1"/>
  <c r="AU42" i="1"/>
  <c r="AP42" i="1"/>
  <c r="AO42" i="1"/>
  <c r="AM42" i="1"/>
  <c r="AL42" i="1"/>
  <c r="AJ42" i="1"/>
  <c r="AI42" i="1"/>
  <c r="AE42" i="1"/>
  <c r="CB42" i="1" s="1"/>
  <c r="AD42" i="1"/>
  <c r="AC42" i="1"/>
  <c r="AA42" i="1"/>
  <c r="Z42" i="1"/>
  <c r="X42" i="1"/>
  <c r="W42" i="1"/>
  <c r="I42" i="1"/>
  <c r="AG42" i="1" s="1"/>
  <c r="FI41" i="1"/>
  <c r="FH41" i="1"/>
  <c r="FD41" i="1"/>
  <c r="FC41" i="1"/>
  <c r="FB41" i="1"/>
  <c r="ET41" i="1"/>
  <c r="ES41" i="1"/>
  <c r="EQ41" i="1"/>
  <c r="EP41" i="1"/>
  <c r="EK41" i="1"/>
  <c r="EJ41" i="1"/>
  <c r="EH41" i="1"/>
  <c r="EG41" i="1"/>
  <c r="EE41" i="1"/>
  <c r="ED41" i="1"/>
  <c r="DY41" i="1"/>
  <c r="DX41" i="1"/>
  <c r="DT41" i="1"/>
  <c r="EY41" i="1" s="1"/>
  <c r="DS41" i="1"/>
  <c r="DR41" i="1"/>
  <c r="DP41" i="1"/>
  <c r="DO41" i="1"/>
  <c r="DJ41" i="1"/>
  <c r="DI41" i="1"/>
  <c r="DG41" i="1"/>
  <c r="DF41" i="1"/>
  <c r="DD41" i="1"/>
  <c r="DC41" i="1"/>
  <c r="CX41" i="1"/>
  <c r="CW41" i="1"/>
  <c r="CU41" i="1"/>
  <c r="CT41" i="1"/>
  <c r="CR41" i="1"/>
  <c r="CQ41" i="1"/>
  <c r="CL41" i="1"/>
  <c r="CK41" i="1"/>
  <c r="CI41" i="1"/>
  <c r="CH41" i="1"/>
  <c r="CF41" i="1"/>
  <c r="CE41" i="1"/>
  <c r="CC41" i="1"/>
  <c r="CA41" i="1"/>
  <c r="CM41" i="1" s="1"/>
  <c r="BZ41" i="1"/>
  <c r="BY41" i="1"/>
  <c r="BW41" i="1"/>
  <c r="BV41" i="1"/>
  <c r="BT41" i="1"/>
  <c r="BS41" i="1"/>
  <c r="BN41" i="1"/>
  <c r="BM41" i="1"/>
  <c r="BK41" i="1"/>
  <c r="BJ41" i="1"/>
  <c r="BH41" i="1"/>
  <c r="BG41" i="1"/>
  <c r="BB41" i="1"/>
  <c r="BA41" i="1"/>
  <c r="AY41" i="1"/>
  <c r="AX41" i="1"/>
  <c r="AV41" i="1"/>
  <c r="AU41" i="1"/>
  <c r="AP41" i="1"/>
  <c r="AO41" i="1"/>
  <c r="AM41" i="1"/>
  <c r="AL41" i="1"/>
  <c r="AJ41" i="1"/>
  <c r="AI41" i="1"/>
  <c r="AE41" i="1"/>
  <c r="AQ41" i="1" s="1"/>
  <c r="AD41" i="1"/>
  <c r="AC41" i="1"/>
  <c r="AA41" i="1"/>
  <c r="Z41" i="1"/>
  <c r="X41" i="1"/>
  <c r="W41" i="1"/>
  <c r="I41" i="1"/>
  <c r="AG41" i="1" s="1"/>
  <c r="FI40" i="1"/>
  <c r="FH40" i="1"/>
  <c r="FD40" i="1"/>
  <c r="FC40" i="1"/>
  <c r="FB40" i="1"/>
  <c r="ET40" i="1"/>
  <c r="ES40" i="1"/>
  <c r="EQ40" i="1"/>
  <c r="EP40" i="1"/>
  <c r="EK40" i="1"/>
  <c r="EJ40" i="1"/>
  <c r="EH40" i="1"/>
  <c r="EG40" i="1"/>
  <c r="EE40" i="1"/>
  <c r="ED40" i="1"/>
  <c r="DY40" i="1"/>
  <c r="DX40" i="1"/>
  <c r="DT40" i="1"/>
  <c r="EY40" i="1" s="1"/>
  <c r="DS40" i="1"/>
  <c r="DR40" i="1"/>
  <c r="DP40" i="1"/>
  <c r="DO40" i="1"/>
  <c r="DJ40" i="1"/>
  <c r="DI40" i="1"/>
  <c r="DG40" i="1"/>
  <c r="DF40" i="1"/>
  <c r="DD40" i="1"/>
  <c r="DC40" i="1"/>
  <c r="CX40" i="1"/>
  <c r="CW40" i="1"/>
  <c r="CU40" i="1"/>
  <c r="CT40" i="1"/>
  <c r="CR40" i="1"/>
  <c r="CQ40" i="1"/>
  <c r="CL40" i="1"/>
  <c r="CK40" i="1"/>
  <c r="CI40" i="1"/>
  <c r="CH40" i="1"/>
  <c r="CF40" i="1"/>
  <c r="CE40" i="1"/>
  <c r="CC40" i="1"/>
  <c r="CA40" i="1"/>
  <c r="CM40" i="1" s="1"/>
  <c r="BZ40" i="1"/>
  <c r="BY40" i="1"/>
  <c r="BW40" i="1"/>
  <c r="BV40" i="1"/>
  <c r="BT40" i="1"/>
  <c r="BS40" i="1"/>
  <c r="BN40" i="1"/>
  <c r="BM40" i="1"/>
  <c r="BK40" i="1"/>
  <c r="BJ40" i="1"/>
  <c r="BH40" i="1"/>
  <c r="BG40" i="1"/>
  <c r="BB40" i="1"/>
  <c r="BA40" i="1"/>
  <c r="AY40" i="1"/>
  <c r="AX40" i="1"/>
  <c r="AV40" i="1"/>
  <c r="AU40" i="1"/>
  <c r="AP40" i="1"/>
  <c r="AO40" i="1"/>
  <c r="AM40" i="1"/>
  <c r="AL40" i="1"/>
  <c r="AJ40" i="1"/>
  <c r="AI40" i="1"/>
  <c r="AE40" i="1"/>
  <c r="AQ40" i="1" s="1"/>
  <c r="AD40" i="1"/>
  <c r="AC40" i="1"/>
  <c r="AA40" i="1"/>
  <c r="Z40" i="1"/>
  <c r="X40" i="1"/>
  <c r="W40" i="1"/>
  <c r="I40" i="1"/>
  <c r="AG40" i="1" s="1"/>
  <c r="FI39" i="1"/>
  <c r="FH39" i="1"/>
  <c r="FD39" i="1"/>
  <c r="FC39" i="1"/>
  <c r="FB39" i="1"/>
  <c r="ET39" i="1"/>
  <c r="ES39" i="1"/>
  <c r="EQ39" i="1"/>
  <c r="EP39" i="1"/>
  <c r="EK39" i="1"/>
  <c r="EJ39" i="1"/>
  <c r="EH39" i="1"/>
  <c r="EG39" i="1"/>
  <c r="EE39" i="1"/>
  <c r="ED39" i="1"/>
  <c r="DY39" i="1"/>
  <c r="DX39" i="1"/>
  <c r="DT39" i="1"/>
  <c r="EY39" i="1" s="1"/>
  <c r="DS39" i="1"/>
  <c r="DR39" i="1"/>
  <c r="DP39" i="1"/>
  <c r="DO39" i="1"/>
  <c r="DJ39" i="1"/>
  <c r="DI39" i="1"/>
  <c r="DG39" i="1"/>
  <c r="DF39" i="1"/>
  <c r="DD39" i="1"/>
  <c r="DC39" i="1"/>
  <c r="CX39" i="1"/>
  <c r="CW39" i="1"/>
  <c r="CU39" i="1"/>
  <c r="CT39" i="1"/>
  <c r="CR39" i="1"/>
  <c r="CQ39" i="1"/>
  <c r="CL39" i="1"/>
  <c r="CK39" i="1"/>
  <c r="CI39" i="1"/>
  <c r="CH39" i="1"/>
  <c r="CF39" i="1"/>
  <c r="CE39" i="1"/>
  <c r="CC39" i="1"/>
  <c r="CA39" i="1"/>
  <c r="CM39" i="1" s="1"/>
  <c r="BZ39" i="1"/>
  <c r="BY39" i="1"/>
  <c r="BW39" i="1"/>
  <c r="BV39" i="1"/>
  <c r="BT39" i="1"/>
  <c r="BS39" i="1"/>
  <c r="BN39" i="1"/>
  <c r="BM39" i="1"/>
  <c r="BK39" i="1"/>
  <c r="BJ39" i="1"/>
  <c r="BH39" i="1"/>
  <c r="BG39" i="1"/>
  <c r="BB39" i="1"/>
  <c r="BA39" i="1"/>
  <c r="AY39" i="1"/>
  <c r="AX39" i="1"/>
  <c r="AV39" i="1"/>
  <c r="AU39" i="1"/>
  <c r="AP39" i="1"/>
  <c r="AO39" i="1"/>
  <c r="AM39" i="1"/>
  <c r="AL39" i="1"/>
  <c r="AJ39" i="1"/>
  <c r="AI39" i="1"/>
  <c r="AE39" i="1"/>
  <c r="AQ39" i="1" s="1"/>
  <c r="AD39" i="1"/>
  <c r="AC39" i="1"/>
  <c r="AA39" i="1"/>
  <c r="Z39" i="1"/>
  <c r="X39" i="1"/>
  <c r="W39" i="1"/>
  <c r="I39" i="1"/>
  <c r="AG39" i="1" s="1"/>
  <c r="FI38" i="1"/>
  <c r="FH38" i="1"/>
  <c r="FD38" i="1"/>
  <c r="FC38" i="1"/>
  <c r="FB38" i="1"/>
  <c r="ET38" i="1"/>
  <c r="ES38" i="1"/>
  <c r="EQ38" i="1"/>
  <c r="EP38" i="1"/>
  <c r="EK38" i="1"/>
  <c r="EJ38" i="1"/>
  <c r="EH38" i="1"/>
  <c r="EG38" i="1"/>
  <c r="EE38" i="1"/>
  <c r="ED38" i="1"/>
  <c r="DY38" i="1"/>
  <c r="DX38" i="1"/>
  <c r="DT38" i="1"/>
  <c r="EY38" i="1" s="1"/>
  <c r="DS38" i="1"/>
  <c r="DR38" i="1"/>
  <c r="DP38" i="1"/>
  <c r="DO38" i="1"/>
  <c r="DJ38" i="1"/>
  <c r="DI38" i="1"/>
  <c r="DG38" i="1"/>
  <c r="DF38" i="1"/>
  <c r="DD38" i="1"/>
  <c r="DC38" i="1"/>
  <c r="CX38" i="1"/>
  <c r="CW38" i="1"/>
  <c r="CU38" i="1"/>
  <c r="CT38" i="1"/>
  <c r="CR38" i="1"/>
  <c r="CQ38" i="1"/>
  <c r="CL38" i="1"/>
  <c r="CK38" i="1"/>
  <c r="CI38" i="1"/>
  <c r="CH38" i="1"/>
  <c r="CF38" i="1"/>
  <c r="CE38" i="1"/>
  <c r="CC38" i="1"/>
  <c r="CA38" i="1"/>
  <c r="CM38" i="1" s="1"/>
  <c r="BZ38" i="1"/>
  <c r="BY38" i="1"/>
  <c r="BW38" i="1"/>
  <c r="BV38" i="1"/>
  <c r="BT38" i="1"/>
  <c r="BS38" i="1"/>
  <c r="BN38" i="1"/>
  <c r="BM38" i="1"/>
  <c r="BK38" i="1"/>
  <c r="BJ38" i="1"/>
  <c r="BH38" i="1"/>
  <c r="BG38" i="1"/>
  <c r="BB38" i="1"/>
  <c r="BA38" i="1"/>
  <c r="AY38" i="1"/>
  <c r="AX38" i="1"/>
  <c r="AV38" i="1"/>
  <c r="AU38" i="1"/>
  <c r="AP38" i="1"/>
  <c r="AO38" i="1"/>
  <c r="AM38" i="1"/>
  <c r="AL38" i="1"/>
  <c r="AJ38" i="1"/>
  <c r="AI38" i="1"/>
  <c r="AE38" i="1"/>
  <c r="AQ38" i="1" s="1"/>
  <c r="AD38" i="1"/>
  <c r="AC38" i="1"/>
  <c r="AA38" i="1"/>
  <c r="Z38" i="1"/>
  <c r="X38" i="1"/>
  <c r="W38" i="1"/>
  <c r="I38" i="1"/>
  <c r="AG38" i="1" s="1"/>
  <c r="FI37" i="1"/>
  <c r="FH37" i="1"/>
  <c r="FD37" i="1"/>
  <c r="FC37" i="1"/>
  <c r="FB37" i="1"/>
  <c r="ET37" i="1"/>
  <c r="ES37" i="1"/>
  <c r="EQ37" i="1"/>
  <c r="EP37" i="1"/>
  <c r="EK37" i="1"/>
  <c r="EJ37" i="1"/>
  <c r="EH37" i="1"/>
  <c r="EG37" i="1"/>
  <c r="EE37" i="1"/>
  <c r="ED37" i="1"/>
  <c r="DY37" i="1"/>
  <c r="DX37" i="1"/>
  <c r="DT37" i="1"/>
  <c r="EY37" i="1" s="1"/>
  <c r="DS37" i="1"/>
  <c r="DR37" i="1"/>
  <c r="DP37" i="1"/>
  <c r="DO37" i="1"/>
  <c r="DJ37" i="1"/>
  <c r="DI37" i="1"/>
  <c r="DG37" i="1"/>
  <c r="DF37" i="1"/>
  <c r="DD37" i="1"/>
  <c r="DC37" i="1"/>
  <c r="CX37" i="1"/>
  <c r="CW37" i="1"/>
  <c r="CU37" i="1"/>
  <c r="CT37" i="1"/>
  <c r="CR37" i="1"/>
  <c r="CQ37" i="1"/>
  <c r="CL37" i="1"/>
  <c r="CK37" i="1"/>
  <c r="CI37" i="1"/>
  <c r="CH37" i="1"/>
  <c r="CF37" i="1"/>
  <c r="CE37" i="1"/>
  <c r="CC37" i="1"/>
  <c r="CA37" i="1"/>
  <c r="CM37" i="1" s="1"/>
  <c r="BZ37" i="1"/>
  <c r="BY37" i="1"/>
  <c r="BW37" i="1"/>
  <c r="BV37" i="1"/>
  <c r="BT37" i="1"/>
  <c r="BS37" i="1"/>
  <c r="BN37" i="1"/>
  <c r="BM37" i="1"/>
  <c r="BK37" i="1"/>
  <c r="BJ37" i="1"/>
  <c r="BH37" i="1"/>
  <c r="BG37" i="1"/>
  <c r="BB37" i="1"/>
  <c r="BA37" i="1"/>
  <c r="AY37" i="1"/>
  <c r="AX37" i="1"/>
  <c r="AV37" i="1"/>
  <c r="AU37" i="1"/>
  <c r="AP37" i="1"/>
  <c r="AO37" i="1"/>
  <c r="AM37" i="1"/>
  <c r="AL37" i="1"/>
  <c r="AJ37" i="1"/>
  <c r="AI37" i="1"/>
  <c r="AE37" i="1"/>
  <c r="AQ37" i="1" s="1"/>
  <c r="AD37" i="1"/>
  <c r="AC37" i="1"/>
  <c r="AA37" i="1"/>
  <c r="Z37" i="1"/>
  <c r="X37" i="1"/>
  <c r="W37" i="1"/>
  <c r="I37" i="1"/>
  <c r="AG37" i="1" s="1"/>
  <c r="FI36" i="1"/>
  <c r="FH36" i="1"/>
  <c r="FD36" i="1"/>
  <c r="FC36" i="1"/>
  <c r="FB36" i="1"/>
  <c r="ET36" i="1"/>
  <c r="ES36" i="1"/>
  <c r="EQ36" i="1"/>
  <c r="EP36" i="1"/>
  <c r="EK36" i="1"/>
  <c r="EJ36" i="1"/>
  <c r="EH36" i="1"/>
  <c r="EG36" i="1"/>
  <c r="EE36" i="1"/>
  <c r="ED36" i="1"/>
  <c r="DY36" i="1"/>
  <c r="DX36" i="1"/>
  <c r="DT36" i="1"/>
  <c r="EY36" i="1" s="1"/>
  <c r="DS36" i="1"/>
  <c r="DR36" i="1"/>
  <c r="DP36" i="1"/>
  <c r="DO36" i="1"/>
  <c r="DJ36" i="1"/>
  <c r="DI36" i="1"/>
  <c r="DG36" i="1"/>
  <c r="DF36" i="1"/>
  <c r="DD36" i="1"/>
  <c r="DC36" i="1"/>
  <c r="CX36" i="1"/>
  <c r="CW36" i="1"/>
  <c r="CU36" i="1"/>
  <c r="CT36" i="1"/>
  <c r="CR36" i="1"/>
  <c r="CQ36" i="1"/>
  <c r="CL36" i="1"/>
  <c r="CK36" i="1"/>
  <c r="CI36" i="1"/>
  <c r="CH36" i="1"/>
  <c r="CF36" i="1"/>
  <c r="CE36" i="1"/>
  <c r="CC36" i="1"/>
  <c r="CA36" i="1"/>
  <c r="CM36" i="1" s="1"/>
  <c r="BZ36" i="1"/>
  <c r="BY36" i="1"/>
  <c r="BW36" i="1"/>
  <c r="BV36" i="1"/>
  <c r="BT36" i="1"/>
  <c r="BS36" i="1"/>
  <c r="BN36" i="1"/>
  <c r="BM36" i="1"/>
  <c r="BK36" i="1"/>
  <c r="BJ36" i="1"/>
  <c r="BH36" i="1"/>
  <c r="BG36" i="1"/>
  <c r="BB36" i="1"/>
  <c r="BA36" i="1"/>
  <c r="AY36" i="1"/>
  <c r="AX36" i="1"/>
  <c r="AV36" i="1"/>
  <c r="AU36" i="1"/>
  <c r="AP36" i="1"/>
  <c r="AO36" i="1"/>
  <c r="AM36" i="1"/>
  <c r="AL36" i="1"/>
  <c r="AJ36" i="1"/>
  <c r="AI36" i="1"/>
  <c r="AE36" i="1"/>
  <c r="AQ36" i="1" s="1"/>
  <c r="AD36" i="1"/>
  <c r="AC36" i="1"/>
  <c r="AA36" i="1"/>
  <c r="Z36" i="1"/>
  <c r="X36" i="1"/>
  <c r="W36" i="1"/>
  <c r="I36" i="1"/>
  <c r="AG36" i="1" s="1"/>
  <c r="FI35" i="1"/>
  <c r="FH35" i="1"/>
  <c r="FD35" i="1"/>
  <c r="FC35" i="1"/>
  <c r="FB35" i="1"/>
  <c r="ET35" i="1"/>
  <c r="ES35" i="1"/>
  <c r="EQ35" i="1"/>
  <c r="EP35" i="1"/>
  <c r="EK35" i="1"/>
  <c r="EJ35" i="1"/>
  <c r="EH35" i="1"/>
  <c r="EG35" i="1"/>
  <c r="EE35" i="1"/>
  <c r="ED35" i="1"/>
  <c r="DY35" i="1"/>
  <c r="DX35" i="1"/>
  <c r="DT35" i="1"/>
  <c r="EY35" i="1" s="1"/>
  <c r="DS35" i="1"/>
  <c r="DR35" i="1"/>
  <c r="DP35" i="1"/>
  <c r="DO35" i="1"/>
  <c r="DJ35" i="1"/>
  <c r="DI35" i="1"/>
  <c r="DG35" i="1"/>
  <c r="DF35" i="1"/>
  <c r="DD35" i="1"/>
  <c r="DC35" i="1"/>
  <c r="CX35" i="1"/>
  <c r="CW35" i="1"/>
  <c r="CU35" i="1"/>
  <c r="CT35" i="1"/>
  <c r="CR35" i="1"/>
  <c r="CQ35" i="1"/>
  <c r="CL35" i="1"/>
  <c r="CK35" i="1"/>
  <c r="CI35" i="1"/>
  <c r="CH35" i="1"/>
  <c r="CF35" i="1"/>
  <c r="CE35" i="1"/>
  <c r="CC35" i="1"/>
  <c r="CA35" i="1"/>
  <c r="CM35" i="1" s="1"/>
  <c r="BZ35" i="1"/>
  <c r="BY35" i="1"/>
  <c r="BW35" i="1"/>
  <c r="BV35" i="1"/>
  <c r="BT35" i="1"/>
  <c r="BS35" i="1"/>
  <c r="BN35" i="1"/>
  <c r="BM35" i="1"/>
  <c r="BK35" i="1"/>
  <c r="BJ35" i="1"/>
  <c r="BH35" i="1"/>
  <c r="BG35" i="1"/>
  <c r="BB35" i="1"/>
  <c r="BA35" i="1"/>
  <c r="AY35" i="1"/>
  <c r="AX35" i="1"/>
  <c r="AV35" i="1"/>
  <c r="AU35" i="1"/>
  <c r="AP35" i="1"/>
  <c r="AO35" i="1"/>
  <c r="AM35" i="1"/>
  <c r="AL35" i="1"/>
  <c r="AJ35" i="1"/>
  <c r="AI35" i="1"/>
  <c r="AE35" i="1"/>
  <c r="AQ35" i="1" s="1"/>
  <c r="AD35" i="1"/>
  <c r="AC35" i="1"/>
  <c r="AA35" i="1"/>
  <c r="Z35" i="1"/>
  <c r="X35" i="1"/>
  <c r="W35" i="1"/>
  <c r="I35" i="1"/>
  <c r="AG35" i="1" s="1"/>
  <c r="FI34" i="1"/>
  <c r="FH34" i="1"/>
  <c r="FD34" i="1"/>
  <c r="FC34" i="1"/>
  <c r="FB34" i="1"/>
  <c r="ET34" i="1"/>
  <c r="ES34" i="1"/>
  <c r="EQ34" i="1"/>
  <c r="EP34" i="1"/>
  <c r="EK34" i="1"/>
  <c r="EJ34" i="1"/>
  <c r="EH34" i="1"/>
  <c r="EG34" i="1"/>
  <c r="EE34" i="1"/>
  <c r="ED34" i="1"/>
  <c r="DY34" i="1"/>
  <c r="DX34" i="1"/>
  <c r="DT34" i="1"/>
  <c r="EY34" i="1" s="1"/>
  <c r="DS34" i="1"/>
  <c r="DR34" i="1"/>
  <c r="DP34" i="1"/>
  <c r="DO34" i="1"/>
  <c r="DJ34" i="1"/>
  <c r="DI34" i="1"/>
  <c r="DG34" i="1"/>
  <c r="DF34" i="1"/>
  <c r="DD34" i="1"/>
  <c r="DC34" i="1"/>
  <c r="CX34" i="1"/>
  <c r="CW34" i="1"/>
  <c r="CU34" i="1"/>
  <c r="CT34" i="1"/>
  <c r="CR34" i="1"/>
  <c r="CQ34" i="1"/>
  <c r="CL34" i="1"/>
  <c r="CK34" i="1"/>
  <c r="CI34" i="1"/>
  <c r="CH34" i="1"/>
  <c r="CF34" i="1"/>
  <c r="CE34" i="1"/>
  <c r="CC34" i="1"/>
  <c r="CA34" i="1"/>
  <c r="CM34" i="1" s="1"/>
  <c r="BZ34" i="1"/>
  <c r="BY34" i="1"/>
  <c r="BW34" i="1"/>
  <c r="BV34" i="1"/>
  <c r="BT34" i="1"/>
  <c r="BS34" i="1"/>
  <c r="BN34" i="1"/>
  <c r="BM34" i="1"/>
  <c r="BK34" i="1"/>
  <c r="BJ34" i="1"/>
  <c r="BH34" i="1"/>
  <c r="BG34" i="1"/>
  <c r="BB34" i="1"/>
  <c r="BA34" i="1"/>
  <c r="AY34" i="1"/>
  <c r="AX34" i="1"/>
  <c r="AV34" i="1"/>
  <c r="AU34" i="1"/>
  <c r="AP34" i="1"/>
  <c r="AO34" i="1"/>
  <c r="AM34" i="1"/>
  <c r="AL34" i="1"/>
  <c r="AJ34" i="1"/>
  <c r="AI34" i="1"/>
  <c r="AE34" i="1"/>
  <c r="AQ34" i="1" s="1"/>
  <c r="AD34" i="1"/>
  <c r="AC34" i="1"/>
  <c r="AA34" i="1"/>
  <c r="Z34" i="1"/>
  <c r="X34" i="1"/>
  <c r="W34" i="1"/>
  <c r="I34" i="1"/>
  <c r="FI33" i="1"/>
  <c r="FH33" i="1"/>
  <c r="FD33" i="1"/>
  <c r="FC33" i="1"/>
  <c r="FB33" i="1"/>
  <c r="ET33" i="1"/>
  <c r="ES33" i="1"/>
  <c r="EQ33" i="1"/>
  <c r="EP33" i="1"/>
  <c r="EK33" i="1"/>
  <c r="EJ33" i="1"/>
  <c r="EH33" i="1"/>
  <c r="EG33" i="1"/>
  <c r="EE33" i="1"/>
  <c r="ED33" i="1"/>
  <c r="DY33" i="1"/>
  <c r="DX33" i="1"/>
  <c r="DT33" i="1"/>
  <c r="DS33" i="1"/>
  <c r="DR33" i="1"/>
  <c r="DP33" i="1"/>
  <c r="DO33" i="1"/>
  <c r="DJ33" i="1"/>
  <c r="DI33" i="1"/>
  <c r="DG33" i="1"/>
  <c r="DF33" i="1"/>
  <c r="DD33" i="1"/>
  <c r="DC33" i="1"/>
  <c r="CX33" i="1"/>
  <c r="CW33" i="1"/>
  <c r="CU33" i="1"/>
  <c r="CT33" i="1"/>
  <c r="CR33" i="1"/>
  <c r="CQ33" i="1"/>
  <c r="CL33" i="1"/>
  <c r="CK33" i="1"/>
  <c r="CI33" i="1"/>
  <c r="CH33" i="1"/>
  <c r="CF33" i="1"/>
  <c r="CE33" i="1"/>
  <c r="CC33" i="1"/>
  <c r="CA33" i="1"/>
  <c r="CM33" i="1" s="1"/>
  <c r="CY33" i="1" s="1"/>
  <c r="BZ33" i="1"/>
  <c r="BY33" i="1"/>
  <c r="BW33" i="1"/>
  <c r="BV33" i="1"/>
  <c r="BT33" i="1"/>
  <c r="BS33" i="1"/>
  <c r="BN33" i="1"/>
  <c r="BM33" i="1"/>
  <c r="BK33" i="1"/>
  <c r="BJ33" i="1"/>
  <c r="BH33" i="1"/>
  <c r="BG33" i="1"/>
  <c r="BB33" i="1"/>
  <c r="BA33" i="1"/>
  <c r="AY33" i="1"/>
  <c r="AX33" i="1"/>
  <c r="AV33" i="1"/>
  <c r="AU33" i="1"/>
  <c r="AP33" i="1"/>
  <c r="AO33" i="1"/>
  <c r="AM33" i="1"/>
  <c r="AL33" i="1"/>
  <c r="AJ33" i="1"/>
  <c r="AI33" i="1"/>
  <c r="AE33" i="1"/>
  <c r="AQ33" i="1" s="1"/>
  <c r="AS33" i="1" s="1"/>
  <c r="AD33" i="1"/>
  <c r="AC33" i="1"/>
  <c r="AA33" i="1"/>
  <c r="Z33" i="1"/>
  <c r="X33" i="1"/>
  <c r="W33" i="1"/>
  <c r="I33" i="1"/>
  <c r="M33" i="1" s="1"/>
  <c r="Q33" i="1" s="1"/>
  <c r="U33" i="1" s="1"/>
  <c r="FI32" i="1"/>
  <c r="FH32" i="1"/>
  <c r="FD32" i="1"/>
  <c r="FC32" i="1"/>
  <c r="FB32" i="1"/>
  <c r="ET32" i="1"/>
  <c r="ES32" i="1"/>
  <c r="EQ32" i="1"/>
  <c r="EP32" i="1"/>
  <c r="EK32" i="1"/>
  <c r="EJ32" i="1"/>
  <c r="EH32" i="1"/>
  <c r="EG32" i="1"/>
  <c r="EE32" i="1"/>
  <c r="ED32" i="1"/>
  <c r="DY32" i="1"/>
  <c r="DX32" i="1"/>
  <c r="DT32" i="1"/>
  <c r="DS32" i="1"/>
  <c r="DR32" i="1"/>
  <c r="DP32" i="1"/>
  <c r="DO32" i="1"/>
  <c r="DJ32" i="1"/>
  <c r="DI32" i="1"/>
  <c r="DG32" i="1"/>
  <c r="DF32" i="1"/>
  <c r="DD32" i="1"/>
  <c r="DC32" i="1"/>
  <c r="CX32" i="1"/>
  <c r="CW32" i="1"/>
  <c r="CU32" i="1"/>
  <c r="CT32" i="1"/>
  <c r="CR32" i="1"/>
  <c r="CQ32" i="1"/>
  <c r="CL32" i="1"/>
  <c r="CK32" i="1"/>
  <c r="CI32" i="1"/>
  <c r="CH32" i="1"/>
  <c r="CF32" i="1"/>
  <c r="CE32" i="1"/>
  <c r="CC32" i="1"/>
  <c r="CA32" i="1"/>
  <c r="BZ32" i="1"/>
  <c r="BY32" i="1"/>
  <c r="BW32" i="1"/>
  <c r="BV32" i="1"/>
  <c r="BT32" i="1"/>
  <c r="BS32" i="1"/>
  <c r="BN32" i="1"/>
  <c r="BM32" i="1"/>
  <c r="BK32" i="1"/>
  <c r="BJ32" i="1"/>
  <c r="BH32" i="1"/>
  <c r="BG32" i="1"/>
  <c r="BB32" i="1"/>
  <c r="BA32" i="1"/>
  <c r="AY32" i="1"/>
  <c r="AX32" i="1"/>
  <c r="AV32" i="1"/>
  <c r="AU32" i="1"/>
  <c r="AP32" i="1"/>
  <c r="AO32" i="1"/>
  <c r="AM32" i="1"/>
  <c r="AL32" i="1"/>
  <c r="AJ32" i="1"/>
  <c r="AI32" i="1"/>
  <c r="AE32" i="1"/>
  <c r="AD32" i="1"/>
  <c r="AC32" i="1"/>
  <c r="AA32" i="1"/>
  <c r="Z32" i="1"/>
  <c r="X32" i="1"/>
  <c r="W32" i="1"/>
  <c r="M32" i="1"/>
  <c r="Q32" i="1" s="1"/>
  <c r="U32" i="1" s="1"/>
  <c r="I32" i="1"/>
  <c r="FJ31" i="1"/>
  <c r="FI31" i="1"/>
  <c r="FH31" i="1"/>
  <c r="FD31" i="1"/>
  <c r="FC31" i="1"/>
  <c r="FB31" i="1"/>
  <c r="EZ31" i="1"/>
  <c r="ET31" i="1"/>
  <c r="ES31" i="1"/>
  <c r="EQ31" i="1"/>
  <c r="EP31" i="1"/>
  <c r="EK31" i="1"/>
  <c r="EJ31" i="1"/>
  <c r="EH31" i="1"/>
  <c r="EG31" i="1"/>
  <c r="EE31" i="1"/>
  <c r="ED31" i="1"/>
  <c r="DZ31" i="1"/>
  <c r="FF31" i="1" s="1"/>
  <c r="DY31" i="1"/>
  <c r="DX31" i="1"/>
  <c r="DU31" i="1"/>
  <c r="DT31" i="1"/>
  <c r="EY31" i="1" s="1"/>
  <c r="DS31" i="1"/>
  <c r="DR31" i="1"/>
  <c r="DP31" i="1"/>
  <c r="DO31" i="1"/>
  <c r="DJ31" i="1"/>
  <c r="DI31" i="1"/>
  <c r="DG31" i="1"/>
  <c r="DF31" i="1"/>
  <c r="DD31" i="1"/>
  <c r="DC31" i="1"/>
  <c r="CX31" i="1"/>
  <c r="CW31" i="1"/>
  <c r="CU31" i="1"/>
  <c r="CT31" i="1"/>
  <c r="CR31" i="1"/>
  <c r="CQ31" i="1"/>
  <c r="CM31" i="1"/>
  <c r="CO31" i="1" s="1"/>
  <c r="CL31" i="1"/>
  <c r="CK31" i="1"/>
  <c r="CI31" i="1"/>
  <c r="CH31" i="1"/>
  <c r="CF31" i="1"/>
  <c r="CE31" i="1"/>
  <c r="CB31" i="1"/>
  <c r="CA31" i="1"/>
  <c r="DV31" i="1" s="1"/>
  <c r="BZ31" i="1"/>
  <c r="BY31" i="1"/>
  <c r="BW31" i="1"/>
  <c r="BV31" i="1"/>
  <c r="BT31" i="1"/>
  <c r="BS31" i="1"/>
  <c r="BN31" i="1"/>
  <c r="BM31" i="1"/>
  <c r="BK31" i="1"/>
  <c r="BJ31" i="1"/>
  <c r="BH31" i="1"/>
  <c r="BG31" i="1"/>
  <c r="BB31" i="1"/>
  <c r="BA31" i="1"/>
  <c r="AY31" i="1"/>
  <c r="AX31" i="1"/>
  <c r="AV31" i="1"/>
  <c r="AU31" i="1"/>
  <c r="AQ31" i="1"/>
  <c r="AS31" i="1" s="1"/>
  <c r="AP31" i="1"/>
  <c r="AO31" i="1"/>
  <c r="AM31" i="1"/>
  <c r="AL31" i="1"/>
  <c r="AJ31" i="1"/>
  <c r="AI31" i="1"/>
  <c r="AF31" i="1"/>
  <c r="AE31" i="1"/>
  <c r="AG31" i="1" s="1"/>
  <c r="AD31" i="1"/>
  <c r="AC31" i="1"/>
  <c r="AA31" i="1"/>
  <c r="Z31" i="1"/>
  <c r="X31" i="1"/>
  <c r="W31" i="1"/>
  <c r="M31" i="1"/>
  <c r="Q31" i="1" s="1"/>
  <c r="U31" i="1" s="1"/>
  <c r="I31" i="1"/>
  <c r="FJ30" i="1"/>
  <c r="FK30" i="1" s="1"/>
  <c r="FI30" i="1"/>
  <c r="FH30" i="1"/>
  <c r="FD30" i="1"/>
  <c r="FF30" i="1" s="1"/>
  <c r="FC30" i="1"/>
  <c r="FB30" i="1"/>
  <c r="EZ30" i="1"/>
  <c r="ET30" i="1"/>
  <c r="ES30" i="1"/>
  <c r="EQ30" i="1"/>
  <c r="EP30" i="1"/>
  <c r="EK30" i="1"/>
  <c r="EJ30" i="1"/>
  <c r="EH30" i="1"/>
  <c r="EG30" i="1"/>
  <c r="EE30" i="1"/>
  <c r="ED30" i="1"/>
  <c r="DZ30" i="1"/>
  <c r="EL30" i="1" s="1"/>
  <c r="DY30" i="1"/>
  <c r="DX30" i="1"/>
  <c r="DU30" i="1"/>
  <c r="DT30" i="1"/>
  <c r="DV30" i="1" s="1"/>
  <c r="DS30" i="1"/>
  <c r="DR30" i="1"/>
  <c r="DP30" i="1"/>
  <c r="DO30" i="1"/>
  <c r="DJ30" i="1"/>
  <c r="DI30" i="1"/>
  <c r="DG30" i="1"/>
  <c r="DF30" i="1"/>
  <c r="DD30" i="1"/>
  <c r="DC30" i="1"/>
  <c r="CX30" i="1"/>
  <c r="CW30" i="1"/>
  <c r="CU30" i="1"/>
  <c r="CT30" i="1"/>
  <c r="CR30" i="1"/>
  <c r="CQ30" i="1"/>
  <c r="CM30" i="1"/>
  <c r="CO30" i="1" s="1"/>
  <c r="CL30" i="1"/>
  <c r="CK30" i="1"/>
  <c r="CI30" i="1"/>
  <c r="CH30" i="1"/>
  <c r="CF30" i="1"/>
  <c r="CE30" i="1"/>
  <c r="CB30" i="1"/>
  <c r="CA30" i="1"/>
  <c r="CC30" i="1" s="1"/>
  <c r="BZ30" i="1"/>
  <c r="BY30" i="1"/>
  <c r="BW30" i="1"/>
  <c r="BV30" i="1"/>
  <c r="BT30" i="1"/>
  <c r="BS30" i="1"/>
  <c r="BN30" i="1"/>
  <c r="BM30" i="1"/>
  <c r="BK30" i="1"/>
  <c r="BJ30" i="1"/>
  <c r="BH30" i="1"/>
  <c r="BG30" i="1"/>
  <c r="BB30" i="1"/>
  <c r="BA30" i="1"/>
  <c r="AY30" i="1"/>
  <c r="AX30" i="1"/>
  <c r="AV30" i="1"/>
  <c r="AU30" i="1"/>
  <c r="AQ30" i="1"/>
  <c r="AS30" i="1" s="1"/>
  <c r="AP30" i="1"/>
  <c r="AO30" i="1"/>
  <c r="AM30" i="1"/>
  <c r="AL30" i="1"/>
  <c r="AJ30" i="1"/>
  <c r="AI30" i="1"/>
  <c r="AF30" i="1"/>
  <c r="AE30" i="1"/>
  <c r="AG30" i="1" s="1"/>
  <c r="AD30" i="1"/>
  <c r="AC30" i="1"/>
  <c r="AA30" i="1"/>
  <c r="Z30" i="1"/>
  <c r="X30" i="1"/>
  <c r="W30" i="1"/>
  <c r="M30" i="1"/>
  <c r="Q30" i="1" s="1"/>
  <c r="U30" i="1" s="1"/>
  <c r="I30" i="1"/>
  <c r="FJ29" i="1"/>
  <c r="FI29" i="1"/>
  <c r="FH29" i="1"/>
  <c r="FD29" i="1"/>
  <c r="FF29" i="1" s="1"/>
  <c r="FC29" i="1"/>
  <c r="FB29" i="1"/>
  <c r="EZ29" i="1"/>
  <c r="ET29" i="1"/>
  <c r="ES29" i="1"/>
  <c r="EQ29" i="1"/>
  <c r="EP29" i="1"/>
  <c r="EK29" i="1"/>
  <c r="EJ29" i="1"/>
  <c r="EH29" i="1"/>
  <c r="EG29" i="1"/>
  <c r="EE29" i="1"/>
  <c r="ED29" i="1"/>
  <c r="DZ29" i="1"/>
  <c r="EL29" i="1" s="1"/>
  <c r="DY29" i="1"/>
  <c r="DX29" i="1"/>
  <c r="DU29" i="1"/>
  <c r="DT29" i="1"/>
  <c r="DV29" i="1" s="1"/>
  <c r="DS29" i="1"/>
  <c r="DR29" i="1"/>
  <c r="DP29" i="1"/>
  <c r="DO29" i="1"/>
  <c r="DJ29" i="1"/>
  <c r="DI29" i="1"/>
  <c r="DG29" i="1"/>
  <c r="DF29" i="1"/>
  <c r="DD29" i="1"/>
  <c r="DC29" i="1"/>
  <c r="CX29" i="1"/>
  <c r="CW29" i="1"/>
  <c r="CU29" i="1"/>
  <c r="CT29" i="1"/>
  <c r="CR29" i="1"/>
  <c r="CQ29" i="1"/>
  <c r="CM29" i="1"/>
  <c r="CO29" i="1" s="1"/>
  <c r="CL29" i="1"/>
  <c r="CK29" i="1"/>
  <c r="CI29" i="1"/>
  <c r="CH29" i="1"/>
  <c r="CF29" i="1"/>
  <c r="CE29" i="1"/>
  <c r="CB29" i="1"/>
  <c r="CA29" i="1"/>
  <c r="BZ29" i="1"/>
  <c r="BY29" i="1"/>
  <c r="BW29" i="1"/>
  <c r="BV29" i="1"/>
  <c r="BT29" i="1"/>
  <c r="BS29" i="1"/>
  <c r="BN29" i="1"/>
  <c r="BM29" i="1"/>
  <c r="BK29" i="1"/>
  <c r="BJ29" i="1"/>
  <c r="BH29" i="1"/>
  <c r="BG29" i="1"/>
  <c r="BB29" i="1"/>
  <c r="BA29" i="1"/>
  <c r="AY29" i="1"/>
  <c r="AX29" i="1"/>
  <c r="AV29" i="1"/>
  <c r="AU29" i="1"/>
  <c r="AQ29" i="1"/>
  <c r="AS29" i="1" s="1"/>
  <c r="AP29" i="1"/>
  <c r="AO29" i="1"/>
  <c r="AM29" i="1"/>
  <c r="AL29" i="1"/>
  <c r="AJ29" i="1"/>
  <c r="AI29" i="1"/>
  <c r="AF29" i="1"/>
  <c r="AE29" i="1"/>
  <c r="CC29" i="1" s="1"/>
  <c r="AD29" i="1"/>
  <c r="AC29" i="1"/>
  <c r="AA29" i="1"/>
  <c r="Z29" i="1"/>
  <c r="X29" i="1"/>
  <c r="W29" i="1"/>
  <c r="M29" i="1"/>
  <c r="Q29" i="1" s="1"/>
  <c r="U29" i="1" s="1"/>
  <c r="I29" i="1"/>
  <c r="AG29" i="1" s="1"/>
  <c r="FJ28" i="1"/>
  <c r="FK28" i="1" s="1"/>
  <c r="FI28" i="1"/>
  <c r="FH28" i="1"/>
  <c r="FD28" i="1"/>
  <c r="FF28" i="1" s="1"/>
  <c r="FC28" i="1"/>
  <c r="FB28" i="1"/>
  <c r="EZ28" i="1"/>
  <c r="ET28" i="1"/>
  <c r="ES28" i="1"/>
  <c r="EQ28" i="1"/>
  <c r="EP28" i="1"/>
  <c r="EK28" i="1"/>
  <c r="EJ28" i="1"/>
  <c r="EH28" i="1"/>
  <c r="EG28" i="1"/>
  <c r="EE28" i="1"/>
  <c r="ED28" i="1"/>
  <c r="DZ28" i="1"/>
  <c r="EL28" i="1" s="1"/>
  <c r="DY28" i="1"/>
  <c r="DX28" i="1"/>
  <c r="DU28" i="1"/>
  <c r="DT28" i="1"/>
  <c r="DV28" i="1" s="1"/>
  <c r="DS28" i="1"/>
  <c r="DR28" i="1"/>
  <c r="DP28" i="1"/>
  <c r="DO28" i="1"/>
  <c r="DJ28" i="1"/>
  <c r="DI28" i="1"/>
  <c r="DG28" i="1"/>
  <c r="DF28" i="1"/>
  <c r="DD28" i="1"/>
  <c r="DC28" i="1"/>
  <c r="CX28" i="1"/>
  <c r="CW28" i="1"/>
  <c r="CU28" i="1"/>
  <c r="CT28" i="1"/>
  <c r="CR28" i="1"/>
  <c r="CQ28" i="1"/>
  <c r="CM28" i="1"/>
  <c r="CO28" i="1" s="1"/>
  <c r="CL28" i="1"/>
  <c r="CK28" i="1"/>
  <c r="CI28" i="1"/>
  <c r="CH28" i="1"/>
  <c r="CF28" i="1"/>
  <c r="CE28" i="1"/>
  <c r="CB28" i="1"/>
  <c r="CA28" i="1"/>
  <c r="CC28" i="1" s="1"/>
  <c r="BZ28" i="1"/>
  <c r="BY28" i="1"/>
  <c r="BW28" i="1"/>
  <c r="BV28" i="1"/>
  <c r="BT28" i="1"/>
  <c r="BS28" i="1"/>
  <c r="BN28" i="1"/>
  <c r="BM28" i="1"/>
  <c r="BK28" i="1"/>
  <c r="BJ28" i="1"/>
  <c r="BH28" i="1"/>
  <c r="BG28" i="1"/>
  <c r="BB28" i="1"/>
  <c r="BA28" i="1"/>
  <c r="AY28" i="1"/>
  <c r="AX28" i="1"/>
  <c r="AV28" i="1"/>
  <c r="AU28" i="1"/>
  <c r="AQ28" i="1"/>
  <c r="AS28" i="1" s="1"/>
  <c r="AP28" i="1"/>
  <c r="AO28" i="1"/>
  <c r="AM28" i="1"/>
  <c r="AL28" i="1"/>
  <c r="AJ28" i="1"/>
  <c r="AI28" i="1"/>
  <c r="AF28" i="1"/>
  <c r="AE28" i="1"/>
  <c r="AG28" i="1" s="1"/>
  <c r="AD28" i="1"/>
  <c r="AC28" i="1"/>
  <c r="AA28" i="1"/>
  <c r="Z28" i="1"/>
  <c r="X28" i="1"/>
  <c r="W28" i="1"/>
  <c r="M28" i="1"/>
  <c r="Q28" i="1" s="1"/>
  <c r="U28" i="1" s="1"/>
  <c r="I28" i="1"/>
  <c r="FJ27" i="1"/>
  <c r="FI27" i="1"/>
  <c r="FH27" i="1"/>
  <c r="FD27" i="1"/>
  <c r="FF27" i="1" s="1"/>
  <c r="FC27" i="1"/>
  <c r="FB27" i="1"/>
  <c r="EZ27" i="1"/>
  <c r="ET27" i="1"/>
  <c r="ES27" i="1"/>
  <c r="EQ27" i="1"/>
  <c r="EP27" i="1"/>
  <c r="EK27" i="1"/>
  <c r="EJ27" i="1"/>
  <c r="EH27" i="1"/>
  <c r="EG27" i="1"/>
  <c r="EE27" i="1"/>
  <c r="ED27" i="1"/>
  <c r="DZ27" i="1"/>
  <c r="EL27" i="1" s="1"/>
  <c r="DY27" i="1"/>
  <c r="DX27" i="1"/>
  <c r="DU27" i="1"/>
  <c r="DT27" i="1"/>
  <c r="DV27" i="1" s="1"/>
  <c r="DS27" i="1"/>
  <c r="DR27" i="1"/>
  <c r="DP27" i="1"/>
  <c r="DO27" i="1"/>
  <c r="DJ27" i="1"/>
  <c r="DI27" i="1"/>
  <c r="DG27" i="1"/>
  <c r="DF27" i="1"/>
  <c r="DD27" i="1"/>
  <c r="DC27" i="1"/>
  <c r="CX27" i="1"/>
  <c r="CW27" i="1"/>
  <c r="CU27" i="1"/>
  <c r="CT27" i="1"/>
  <c r="CR27" i="1"/>
  <c r="CQ27" i="1"/>
  <c r="CM27" i="1"/>
  <c r="CY27" i="1" s="1"/>
  <c r="CL27" i="1"/>
  <c r="CK27" i="1"/>
  <c r="CI27" i="1"/>
  <c r="CH27" i="1"/>
  <c r="CF27" i="1"/>
  <c r="CE27" i="1"/>
  <c r="CB27" i="1"/>
  <c r="CA27" i="1"/>
  <c r="BZ27" i="1"/>
  <c r="BY27" i="1"/>
  <c r="BW27" i="1"/>
  <c r="BV27" i="1"/>
  <c r="BT27" i="1"/>
  <c r="BS27" i="1"/>
  <c r="BN27" i="1"/>
  <c r="BM27" i="1"/>
  <c r="BK27" i="1"/>
  <c r="BJ27" i="1"/>
  <c r="BH27" i="1"/>
  <c r="BG27" i="1"/>
  <c r="BB27" i="1"/>
  <c r="BA27" i="1"/>
  <c r="AY27" i="1"/>
  <c r="AX27" i="1"/>
  <c r="AV27" i="1"/>
  <c r="AU27" i="1"/>
  <c r="AQ27" i="1"/>
  <c r="CO27" i="1" s="1"/>
  <c r="AP27" i="1"/>
  <c r="AO27" i="1"/>
  <c r="AM27" i="1"/>
  <c r="AL27" i="1"/>
  <c r="AJ27" i="1"/>
  <c r="AI27" i="1"/>
  <c r="AF27" i="1"/>
  <c r="AE27" i="1"/>
  <c r="CC27" i="1" s="1"/>
  <c r="AD27" i="1"/>
  <c r="AC27" i="1"/>
  <c r="AA27" i="1"/>
  <c r="Z27" i="1"/>
  <c r="X27" i="1"/>
  <c r="W27" i="1"/>
  <c r="M27" i="1"/>
  <c r="Q27" i="1" s="1"/>
  <c r="U27" i="1" s="1"/>
  <c r="I27" i="1"/>
  <c r="AG27" i="1" s="1"/>
  <c r="FJ26" i="1"/>
  <c r="FK26" i="1" s="1"/>
  <c r="FI26" i="1"/>
  <c r="FH26" i="1"/>
  <c r="FD26" i="1"/>
  <c r="FF26" i="1" s="1"/>
  <c r="FC26" i="1"/>
  <c r="FB26" i="1"/>
  <c r="EZ26" i="1"/>
  <c r="ET26" i="1"/>
  <c r="ES26" i="1"/>
  <c r="EQ26" i="1"/>
  <c r="EP26" i="1"/>
  <c r="EK26" i="1"/>
  <c r="EJ26" i="1"/>
  <c r="EH26" i="1"/>
  <c r="EG26" i="1"/>
  <c r="EE26" i="1"/>
  <c r="ED26" i="1"/>
  <c r="DZ26" i="1"/>
  <c r="EL26" i="1" s="1"/>
  <c r="DY26" i="1"/>
  <c r="DX26" i="1"/>
  <c r="DU26" i="1"/>
  <c r="DT26" i="1"/>
  <c r="DV26" i="1" s="1"/>
  <c r="DS26" i="1"/>
  <c r="DR26" i="1"/>
  <c r="DP26" i="1"/>
  <c r="DO26" i="1"/>
  <c r="DJ26" i="1"/>
  <c r="DI26" i="1"/>
  <c r="DG26" i="1"/>
  <c r="DF26" i="1"/>
  <c r="DD26" i="1"/>
  <c r="DC26" i="1"/>
  <c r="CX26" i="1"/>
  <c r="CW26" i="1"/>
  <c r="CU26" i="1"/>
  <c r="CT26" i="1"/>
  <c r="CR26" i="1"/>
  <c r="CQ26" i="1"/>
  <c r="CM26" i="1"/>
  <c r="CY26" i="1" s="1"/>
  <c r="CL26" i="1"/>
  <c r="CK26" i="1"/>
  <c r="CI26" i="1"/>
  <c r="CH26" i="1"/>
  <c r="CF26" i="1"/>
  <c r="CE26" i="1"/>
  <c r="CB26" i="1"/>
  <c r="CA26" i="1"/>
  <c r="BZ26" i="1"/>
  <c r="BY26" i="1"/>
  <c r="BW26" i="1"/>
  <c r="BV26" i="1"/>
  <c r="BT26" i="1"/>
  <c r="BS26" i="1"/>
  <c r="BN26" i="1"/>
  <c r="BM26" i="1"/>
  <c r="BK26" i="1"/>
  <c r="BJ26" i="1"/>
  <c r="BH26" i="1"/>
  <c r="BG26" i="1"/>
  <c r="BB26" i="1"/>
  <c r="BA26" i="1"/>
  <c r="AY26" i="1"/>
  <c r="AX26" i="1"/>
  <c r="AV26" i="1"/>
  <c r="AU26" i="1"/>
  <c r="AQ26" i="1"/>
  <c r="CO26" i="1" s="1"/>
  <c r="AP26" i="1"/>
  <c r="AO26" i="1"/>
  <c r="AM26" i="1"/>
  <c r="AL26" i="1"/>
  <c r="AJ26" i="1"/>
  <c r="AI26" i="1"/>
  <c r="AF26" i="1"/>
  <c r="AE26" i="1"/>
  <c r="CC26" i="1" s="1"/>
  <c r="AD26" i="1"/>
  <c r="AC26" i="1"/>
  <c r="AA26" i="1"/>
  <c r="Z26" i="1"/>
  <c r="X26" i="1"/>
  <c r="W26" i="1"/>
  <c r="M26" i="1"/>
  <c r="Q26" i="1" s="1"/>
  <c r="U26" i="1" s="1"/>
  <c r="I26" i="1"/>
  <c r="AG26" i="1" s="1"/>
  <c r="FJ25" i="1"/>
  <c r="FK25" i="1" s="1"/>
  <c r="FI25" i="1"/>
  <c r="FH25" i="1"/>
  <c r="FD25" i="1"/>
  <c r="FF25" i="1" s="1"/>
  <c r="FC25" i="1"/>
  <c r="FB25" i="1"/>
  <c r="EZ25" i="1"/>
  <c r="ET25" i="1"/>
  <c r="ES25" i="1"/>
  <c r="EQ25" i="1"/>
  <c r="EP25" i="1"/>
  <c r="EK25" i="1"/>
  <c r="EJ25" i="1"/>
  <c r="EH25" i="1"/>
  <c r="EG25" i="1"/>
  <c r="EE25" i="1"/>
  <c r="ED25" i="1"/>
  <c r="DZ25" i="1"/>
  <c r="EL25" i="1" s="1"/>
  <c r="DY25" i="1"/>
  <c r="DX25" i="1"/>
  <c r="DU25" i="1"/>
  <c r="DT25" i="1"/>
  <c r="DV25" i="1" s="1"/>
  <c r="DS25" i="1"/>
  <c r="DR25" i="1"/>
  <c r="DP25" i="1"/>
  <c r="DO25" i="1"/>
  <c r="DJ25" i="1"/>
  <c r="DI25" i="1"/>
  <c r="DG25" i="1"/>
  <c r="DF25" i="1"/>
  <c r="DD25" i="1"/>
  <c r="DC25" i="1"/>
  <c r="CX25" i="1"/>
  <c r="CW25" i="1"/>
  <c r="CU25" i="1"/>
  <c r="CT25" i="1"/>
  <c r="CR25" i="1"/>
  <c r="CQ25" i="1"/>
  <c r="CM25" i="1"/>
  <c r="CY25" i="1" s="1"/>
  <c r="CL25" i="1"/>
  <c r="CK25" i="1"/>
  <c r="CI25" i="1"/>
  <c r="CH25" i="1"/>
  <c r="CF25" i="1"/>
  <c r="CE25" i="1"/>
  <c r="CB25" i="1"/>
  <c r="CA25" i="1"/>
  <c r="BZ25" i="1"/>
  <c r="BY25" i="1"/>
  <c r="BW25" i="1"/>
  <c r="BV25" i="1"/>
  <c r="BT25" i="1"/>
  <c r="BS25" i="1"/>
  <c r="BN25" i="1"/>
  <c r="BM25" i="1"/>
  <c r="BK25" i="1"/>
  <c r="BJ25" i="1"/>
  <c r="BH25" i="1"/>
  <c r="BG25" i="1"/>
  <c r="BB25" i="1"/>
  <c r="BA25" i="1"/>
  <c r="AY25" i="1"/>
  <c r="AX25" i="1"/>
  <c r="AV25" i="1"/>
  <c r="AU25" i="1"/>
  <c r="AQ25" i="1"/>
  <c r="CO25" i="1" s="1"/>
  <c r="AP25" i="1"/>
  <c r="AO25" i="1"/>
  <c r="AM25" i="1"/>
  <c r="AL25" i="1"/>
  <c r="AJ25" i="1"/>
  <c r="AI25" i="1"/>
  <c r="AF25" i="1"/>
  <c r="AE25" i="1"/>
  <c r="CC25" i="1" s="1"/>
  <c r="AD25" i="1"/>
  <c r="AC25" i="1"/>
  <c r="AA25" i="1"/>
  <c r="Z25" i="1"/>
  <c r="X25" i="1"/>
  <c r="W25" i="1"/>
  <c r="M25" i="1"/>
  <c r="Q25" i="1" s="1"/>
  <c r="U25" i="1" s="1"/>
  <c r="I25" i="1"/>
  <c r="AG25" i="1" s="1"/>
  <c r="FJ24" i="1"/>
  <c r="FK24" i="1" s="1"/>
  <c r="FI24" i="1"/>
  <c r="FH24" i="1"/>
  <c r="FD24" i="1"/>
  <c r="FF24" i="1" s="1"/>
  <c r="FC24" i="1"/>
  <c r="FB24" i="1"/>
  <c r="EZ24" i="1"/>
  <c r="ET24" i="1"/>
  <c r="ES24" i="1"/>
  <c r="EQ24" i="1"/>
  <c r="EP24" i="1"/>
  <c r="EK24" i="1"/>
  <c r="EJ24" i="1"/>
  <c r="EH24" i="1"/>
  <c r="EG24" i="1"/>
  <c r="EE24" i="1"/>
  <c r="ED24" i="1"/>
  <c r="DZ24" i="1"/>
  <c r="EL24" i="1" s="1"/>
  <c r="DY24" i="1"/>
  <c r="DX24" i="1"/>
  <c r="DU24" i="1"/>
  <c r="DT24" i="1"/>
  <c r="DV24" i="1" s="1"/>
  <c r="DS24" i="1"/>
  <c r="DR24" i="1"/>
  <c r="DP24" i="1"/>
  <c r="DO24" i="1"/>
  <c r="DJ24" i="1"/>
  <c r="DI24" i="1"/>
  <c r="DG24" i="1"/>
  <c r="DF24" i="1"/>
  <c r="DD24" i="1"/>
  <c r="DC24" i="1"/>
  <c r="CX24" i="1"/>
  <c r="CW24" i="1"/>
  <c r="CU24" i="1"/>
  <c r="CT24" i="1"/>
  <c r="CR24" i="1"/>
  <c r="CQ24" i="1"/>
  <c r="CM24" i="1"/>
  <c r="CY24" i="1" s="1"/>
  <c r="CL24" i="1"/>
  <c r="CK24" i="1"/>
  <c r="CI24" i="1"/>
  <c r="CH24" i="1"/>
  <c r="CF24" i="1"/>
  <c r="CE24" i="1"/>
  <c r="CB24" i="1"/>
  <c r="CA24" i="1"/>
  <c r="BZ24" i="1"/>
  <c r="BY24" i="1"/>
  <c r="BW24" i="1"/>
  <c r="BV24" i="1"/>
  <c r="BT24" i="1"/>
  <c r="BS24" i="1"/>
  <c r="BN24" i="1"/>
  <c r="BM24" i="1"/>
  <c r="BK24" i="1"/>
  <c r="BJ24" i="1"/>
  <c r="BH24" i="1"/>
  <c r="BG24" i="1"/>
  <c r="BB24" i="1"/>
  <c r="BA24" i="1"/>
  <c r="AY24" i="1"/>
  <c r="AX24" i="1"/>
  <c r="AV24" i="1"/>
  <c r="AU24" i="1"/>
  <c r="AQ24" i="1"/>
  <c r="CO24" i="1" s="1"/>
  <c r="AP24" i="1"/>
  <c r="AO24" i="1"/>
  <c r="AM24" i="1"/>
  <c r="AL24" i="1"/>
  <c r="AJ24" i="1"/>
  <c r="AI24" i="1"/>
  <c r="AF24" i="1"/>
  <c r="AE24" i="1"/>
  <c r="CC24" i="1" s="1"/>
  <c r="AD24" i="1"/>
  <c r="AC24" i="1"/>
  <c r="AA24" i="1"/>
  <c r="Z24" i="1"/>
  <c r="X24" i="1"/>
  <c r="W24" i="1"/>
  <c r="M24" i="1"/>
  <c r="Q24" i="1" s="1"/>
  <c r="U24" i="1" s="1"/>
  <c r="I24" i="1"/>
  <c r="FJ23" i="1"/>
  <c r="FK23" i="1" s="1"/>
  <c r="FI23" i="1"/>
  <c r="FH23" i="1"/>
  <c r="FD23" i="1"/>
  <c r="FF23" i="1" s="1"/>
  <c r="FC23" i="1"/>
  <c r="FB23" i="1"/>
  <c r="EZ23" i="1"/>
  <c r="ET23" i="1"/>
  <c r="ES23" i="1"/>
  <c r="EQ23" i="1"/>
  <c r="EP23" i="1"/>
  <c r="EK23" i="1"/>
  <c r="EJ23" i="1"/>
  <c r="EH23" i="1"/>
  <c r="EG23" i="1"/>
  <c r="EE23" i="1"/>
  <c r="ED23" i="1"/>
  <c r="DZ23" i="1"/>
  <c r="EL23" i="1" s="1"/>
  <c r="DY23" i="1"/>
  <c r="DX23" i="1"/>
  <c r="DU23" i="1"/>
  <c r="DT23" i="1"/>
  <c r="DV23" i="1" s="1"/>
  <c r="DS23" i="1"/>
  <c r="DR23" i="1"/>
  <c r="DP23" i="1"/>
  <c r="DO23" i="1"/>
  <c r="DJ23" i="1"/>
  <c r="DI23" i="1"/>
  <c r="DG23" i="1"/>
  <c r="DF23" i="1"/>
  <c r="DD23" i="1"/>
  <c r="DC23" i="1"/>
  <c r="CX23" i="1"/>
  <c r="CW23" i="1"/>
  <c r="CU23" i="1"/>
  <c r="CT23" i="1"/>
  <c r="CR23" i="1"/>
  <c r="CQ23" i="1"/>
  <c r="CO23" i="1"/>
  <c r="CM23" i="1"/>
  <c r="CY23" i="1" s="1"/>
  <c r="CL23" i="1"/>
  <c r="CK23" i="1"/>
  <c r="CI23" i="1"/>
  <c r="CH23" i="1"/>
  <c r="CF23" i="1"/>
  <c r="CE23" i="1"/>
  <c r="CB23" i="1"/>
  <c r="CA23" i="1"/>
  <c r="BZ23" i="1"/>
  <c r="BY23" i="1"/>
  <c r="BW23" i="1"/>
  <c r="BV23" i="1"/>
  <c r="BT23" i="1"/>
  <c r="BS23" i="1"/>
  <c r="BN23" i="1"/>
  <c r="BM23" i="1"/>
  <c r="BK23" i="1"/>
  <c r="BJ23" i="1"/>
  <c r="BH23" i="1"/>
  <c r="BG23" i="1"/>
  <c r="BB23" i="1"/>
  <c r="BA23" i="1"/>
  <c r="AY23" i="1"/>
  <c r="AX23" i="1"/>
  <c r="AV23" i="1"/>
  <c r="AU23" i="1"/>
  <c r="AQ23" i="1"/>
  <c r="BC23" i="1" s="1"/>
  <c r="AP23" i="1"/>
  <c r="AO23" i="1"/>
  <c r="AM23" i="1"/>
  <c r="AL23" i="1"/>
  <c r="AJ23" i="1"/>
  <c r="AI23" i="1"/>
  <c r="AF23" i="1"/>
  <c r="AE23" i="1"/>
  <c r="CC23" i="1" s="1"/>
  <c r="AD23" i="1"/>
  <c r="AC23" i="1"/>
  <c r="AA23" i="1"/>
  <c r="Z23" i="1"/>
  <c r="X23" i="1"/>
  <c r="W23" i="1"/>
  <c r="M23" i="1"/>
  <c r="Q23" i="1" s="1"/>
  <c r="U23" i="1" s="1"/>
  <c r="I23" i="1"/>
  <c r="AG23" i="1" s="1"/>
  <c r="FJ22" i="1"/>
  <c r="FI22" i="1"/>
  <c r="FH22" i="1"/>
  <c r="FD22" i="1"/>
  <c r="FF22" i="1" s="1"/>
  <c r="FC22" i="1"/>
  <c r="FB22" i="1"/>
  <c r="EZ22" i="1"/>
  <c r="ET22" i="1"/>
  <c r="ES22" i="1"/>
  <c r="EQ22" i="1"/>
  <c r="EP22" i="1"/>
  <c r="EK22" i="1"/>
  <c r="EJ22" i="1"/>
  <c r="EH22" i="1"/>
  <c r="EG22" i="1"/>
  <c r="EE22" i="1"/>
  <c r="ED22" i="1"/>
  <c r="DZ22" i="1"/>
  <c r="EL22" i="1" s="1"/>
  <c r="DY22" i="1"/>
  <c r="DX22" i="1"/>
  <c r="DU22" i="1"/>
  <c r="DT22" i="1"/>
  <c r="DV22" i="1" s="1"/>
  <c r="DS22" i="1"/>
  <c r="DR22" i="1"/>
  <c r="DP22" i="1"/>
  <c r="DO22" i="1"/>
  <c r="DJ22" i="1"/>
  <c r="DI22" i="1"/>
  <c r="DG22" i="1"/>
  <c r="DF22" i="1"/>
  <c r="DD22" i="1"/>
  <c r="DC22" i="1"/>
  <c r="CX22" i="1"/>
  <c r="CW22" i="1"/>
  <c r="CU22" i="1"/>
  <c r="CT22" i="1"/>
  <c r="CR22" i="1"/>
  <c r="CQ22" i="1"/>
  <c r="CO22" i="1"/>
  <c r="CM22" i="1"/>
  <c r="CY22" i="1" s="1"/>
  <c r="CL22" i="1"/>
  <c r="CK22" i="1"/>
  <c r="CI22" i="1"/>
  <c r="CH22" i="1"/>
  <c r="CF22" i="1"/>
  <c r="CE22" i="1"/>
  <c r="CB22" i="1"/>
  <c r="CA22" i="1"/>
  <c r="BZ22" i="1"/>
  <c r="BY22" i="1"/>
  <c r="BW22" i="1"/>
  <c r="BV22" i="1"/>
  <c r="BT22" i="1"/>
  <c r="BS22" i="1"/>
  <c r="BN22" i="1"/>
  <c r="BM22" i="1"/>
  <c r="BK22" i="1"/>
  <c r="BJ22" i="1"/>
  <c r="BH22" i="1"/>
  <c r="BG22" i="1"/>
  <c r="BB22" i="1"/>
  <c r="BA22" i="1"/>
  <c r="AY22" i="1"/>
  <c r="AX22" i="1"/>
  <c r="AV22" i="1"/>
  <c r="AU22" i="1"/>
  <c r="AQ22" i="1"/>
  <c r="BC22" i="1" s="1"/>
  <c r="AP22" i="1"/>
  <c r="AO22" i="1"/>
  <c r="AM22" i="1"/>
  <c r="AL22" i="1"/>
  <c r="AJ22" i="1"/>
  <c r="AI22" i="1"/>
  <c r="AF22" i="1"/>
  <c r="AE22" i="1"/>
  <c r="CC22" i="1" s="1"/>
  <c r="AD22" i="1"/>
  <c r="AC22" i="1"/>
  <c r="AA22" i="1"/>
  <c r="Z22" i="1"/>
  <c r="X22" i="1"/>
  <c r="W22" i="1"/>
  <c r="M22" i="1"/>
  <c r="Q22" i="1" s="1"/>
  <c r="U22" i="1" s="1"/>
  <c r="I22" i="1"/>
  <c r="AG22" i="1" s="1"/>
  <c r="FJ21" i="1"/>
  <c r="FK21" i="1" s="1"/>
  <c r="FI21" i="1"/>
  <c r="FH21" i="1"/>
  <c r="FD21" i="1"/>
  <c r="FF21" i="1" s="1"/>
  <c r="FC21" i="1"/>
  <c r="FB21" i="1"/>
  <c r="EZ21" i="1"/>
  <c r="ET21" i="1"/>
  <c r="ES21" i="1"/>
  <c r="EQ21" i="1"/>
  <c r="EP21" i="1"/>
  <c r="EK21" i="1"/>
  <c r="EJ21" i="1"/>
  <c r="EH21" i="1"/>
  <c r="EG21" i="1"/>
  <c r="EE21" i="1"/>
  <c r="ED21" i="1"/>
  <c r="DZ21" i="1"/>
  <c r="EL21" i="1" s="1"/>
  <c r="DY21" i="1"/>
  <c r="DX21" i="1"/>
  <c r="DU21" i="1"/>
  <c r="DT21" i="1"/>
  <c r="DV21" i="1" s="1"/>
  <c r="DS21" i="1"/>
  <c r="DR21" i="1"/>
  <c r="DP21" i="1"/>
  <c r="DO21" i="1"/>
  <c r="DJ21" i="1"/>
  <c r="DI21" i="1"/>
  <c r="DG21" i="1"/>
  <c r="DF21" i="1"/>
  <c r="DD21" i="1"/>
  <c r="DC21" i="1"/>
  <c r="CX21" i="1"/>
  <c r="CW21" i="1"/>
  <c r="CU21" i="1"/>
  <c r="CT21" i="1"/>
  <c r="CR21" i="1"/>
  <c r="CQ21" i="1"/>
  <c r="CO21" i="1"/>
  <c r="CM21" i="1"/>
  <c r="CY21" i="1" s="1"/>
  <c r="CL21" i="1"/>
  <c r="CK21" i="1"/>
  <c r="CI21" i="1"/>
  <c r="CH21" i="1"/>
  <c r="CF21" i="1"/>
  <c r="CE21" i="1"/>
  <c r="CB21" i="1"/>
  <c r="CA21" i="1"/>
  <c r="BZ21" i="1"/>
  <c r="BY21" i="1"/>
  <c r="BW21" i="1"/>
  <c r="BV21" i="1"/>
  <c r="BT21" i="1"/>
  <c r="BS21" i="1"/>
  <c r="BN21" i="1"/>
  <c r="BM21" i="1"/>
  <c r="BK21" i="1"/>
  <c r="BJ21" i="1"/>
  <c r="BH21" i="1"/>
  <c r="BG21" i="1"/>
  <c r="BB21" i="1"/>
  <c r="BA21" i="1"/>
  <c r="AY21" i="1"/>
  <c r="AX21" i="1"/>
  <c r="AV21" i="1"/>
  <c r="AU21" i="1"/>
  <c r="AQ21" i="1"/>
  <c r="BC21" i="1" s="1"/>
  <c r="AP21" i="1"/>
  <c r="AO21" i="1"/>
  <c r="AM21" i="1"/>
  <c r="AL21" i="1"/>
  <c r="AJ21" i="1"/>
  <c r="AI21" i="1"/>
  <c r="AF21" i="1"/>
  <c r="AE21" i="1"/>
  <c r="CC21" i="1" s="1"/>
  <c r="AD21" i="1"/>
  <c r="AC21" i="1"/>
  <c r="AA21" i="1"/>
  <c r="Z21" i="1"/>
  <c r="X21" i="1"/>
  <c r="W21" i="1"/>
  <c r="M21" i="1"/>
  <c r="Q21" i="1" s="1"/>
  <c r="U21" i="1" s="1"/>
  <c r="I21" i="1"/>
  <c r="AG21" i="1" s="1"/>
  <c r="FJ20" i="1"/>
  <c r="FI20" i="1"/>
  <c r="FH20" i="1"/>
  <c r="FD20" i="1"/>
  <c r="FF20" i="1" s="1"/>
  <c r="FC20" i="1"/>
  <c r="FB20" i="1"/>
  <c r="EZ20" i="1"/>
  <c r="ET20" i="1"/>
  <c r="ES20" i="1"/>
  <c r="EQ20" i="1"/>
  <c r="EP20" i="1"/>
  <c r="EK20" i="1"/>
  <c r="EJ20" i="1"/>
  <c r="EH20" i="1"/>
  <c r="EG20" i="1"/>
  <c r="EE20" i="1"/>
  <c r="ED20" i="1"/>
  <c r="DZ20" i="1"/>
  <c r="EL20" i="1" s="1"/>
  <c r="DY20" i="1"/>
  <c r="DX20" i="1"/>
  <c r="DU20" i="1"/>
  <c r="DT20" i="1"/>
  <c r="DV20" i="1" s="1"/>
  <c r="DS20" i="1"/>
  <c r="DR20" i="1"/>
  <c r="DP20" i="1"/>
  <c r="DO20" i="1"/>
  <c r="DJ20" i="1"/>
  <c r="DI20" i="1"/>
  <c r="DG20" i="1"/>
  <c r="DF20" i="1"/>
  <c r="DD20" i="1"/>
  <c r="DC20" i="1"/>
  <c r="CX20" i="1"/>
  <c r="CW20" i="1"/>
  <c r="CU20" i="1"/>
  <c r="CT20" i="1"/>
  <c r="CR20" i="1"/>
  <c r="CQ20" i="1"/>
  <c r="CM20" i="1"/>
  <c r="CY20" i="1" s="1"/>
  <c r="CL20" i="1"/>
  <c r="CK20" i="1"/>
  <c r="CI20" i="1"/>
  <c r="CH20" i="1"/>
  <c r="CF20" i="1"/>
  <c r="CE20" i="1"/>
  <c r="CA20" i="1"/>
  <c r="BZ20" i="1"/>
  <c r="BY20" i="1"/>
  <c r="BW20" i="1"/>
  <c r="BV20" i="1"/>
  <c r="BT20" i="1"/>
  <c r="BN20" i="1"/>
  <c r="BM20" i="1"/>
  <c r="BK20" i="1"/>
  <c r="BJ20" i="1"/>
  <c r="BH20" i="1"/>
  <c r="BG20" i="1"/>
  <c r="BB20" i="1"/>
  <c r="BA20" i="1"/>
  <c r="AY20" i="1"/>
  <c r="AX20" i="1"/>
  <c r="AV20" i="1"/>
  <c r="AU20" i="1"/>
  <c r="AP20" i="1"/>
  <c r="AO20" i="1"/>
  <c r="AM20" i="1"/>
  <c r="AL20" i="1"/>
  <c r="AJ20" i="1"/>
  <c r="AI20" i="1"/>
  <c r="AD20" i="1"/>
  <c r="AC20" i="1"/>
  <c r="AA20" i="1"/>
  <c r="Z20" i="1"/>
  <c r="X20" i="1"/>
  <c r="V20" i="1"/>
  <c r="AE20" i="1" s="1"/>
  <c r="I20" i="1"/>
  <c r="M20" i="1" s="1"/>
  <c r="Q20" i="1" s="1"/>
  <c r="U20" i="1" s="1"/>
  <c r="FI19" i="1"/>
  <c r="FH19" i="1"/>
  <c r="FD19" i="1"/>
  <c r="FJ19" i="1" s="1"/>
  <c r="FC19" i="1"/>
  <c r="FB19" i="1"/>
  <c r="ET19" i="1"/>
  <c r="ES19" i="1"/>
  <c r="EQ19" i="1"/>
  <c r="EP19" i="1"/>
  <c r="EK19" i="1"/>
  <c r="EJ19" i="1"/>
  <c r="EH19" i="1"/>
  <c r="EG19" i="1"/>
  <c r="EE19" i="1"/>
  <c r="ED19" i="1"/>
  <c r="DY19" i="1"/>
  <c r="DX19" i="1"/>
  <c r="DT19" i="1"/>
  <c r="EZ19" i="1" s="1"/>
  <c r="DS19" i="1"/>
  <c r="DR19" i="1"/>
  <c r="DP19" i="1"/>
  <c r="DO19" i="1"/>
  <c r="DJ19" i="1"/>
  <c r="DI19" i="1"/>
  <c r="DG19" i="1"/>
  <c r="DF19" i="1"/>
  <c r="DD19" i="1"/>
  <c r="DC19" i="1"/>
  <c r="CX19" i="1"/>
  <c r="CW19" i="1"/>
  <c r="CU19" i="1"/>
  <c r="CT19" i="1"/>
  <c r="CR19" i="1"/>
  <c r="CQ19" i="1"/>
  <c r="CL19" i="1"/>
  <c r="CK19" i="1"/>
  <c r="CI19" i="1"/>
  <c r="CH19" i="1"/>
  <c r="CF19" i="1"/>
  <c r="CE19" i="1"/>
  <c r="CA19" i="1"/>
  <c r="CM19" i="1" s="1"/>
  <c r="BZ19" i="1"/>
  <c r="BY19" i="1"/>
  <c r="BW19" i="1"/>
  <c r="BV19" i="1"/>
  <c r="BT19" i="1"/>
  <c r="BS19" i="1"/>
  <c r="BN19" i="1"/>
  <c r="BM19" i="1"/>
  <c r="BK19" i="1"/>
  <c r="BJ19" i="1"/>
  <c r="BH19" i="1"/>
  <c r="BG19" i="1"/>
  <c r="BB19" i="1"/>
  <c r="BA19" i="1"/>
  <c r="AY19" i="1"/>
  <c r="AX19" i="1"/>
  <c r="AV19" i="1"/>
  <c r="AU19" i="1"/>
  <c r="AP19" i="1"/>
  <c r="AO19" i="1"/>
  <c r="AM19" i="1"/>
  <c r="AL19" i="1"/>
  <c r="AJ19" i="1"/>
  <c r="AI19" i="1"/>
  <c r="AE19" i="1"/>
  <c r="AQ19" i="1" s="1"/>
  <c r="AD19" i="1"/>
  <c r="AC19" i="1"/>
  <c r="AA19" i="1"/>
  <c r="Z19" i="1"/>
  <c r="X19" i="1"/>
  <c r="W19" i="1"/>
  <c r="I19" i="1"/>
  <c r="M19" i="1" s="1"/>
  <c r="Q19" i="1" s="1"/>
  <c r="U19" i="1" s="1"/>
  <c r="FI18" i="1"/>
  <c r="FH18" i="1"/>
  <c r="FD18" i="1"/>
  <c r="FJ18" i="1" s="1"/>
  <c r="FC18" i="1"/>
  <c r="FB18" i="1"/>
  <c r="ET18" i="1"/>
  <c r="ES18" i="1"/>
  <c r="EQ18" i="1"/>
  <c r="EP18" i="1"/>
  <c r="EK18" i="1"/>
  <c r="EJ18" i="1"/>
  <c r="EH18" i="1"/>
  <c r="EG18" i="1"/>
  <c r="EE18" i="1"/>
  <c r="ED18" i="1"/>
  <c r="DY18" i="1"/>
  <c r="DX18" i="1"/>
  <c r="DT18" i="1"/>
  <c r="EZ18" i="1" s="1"/>
  <c r="DS18" i="1"/>
  <c r="DR18" i="1"/>
  <c r="DP18" i="1"/>
  <c r="DO18" i="1"/>
  <c r="DJ18" i="1"/>
  <c r="DI18" i="1"/>
  <c r="DG18" i="1"/>
  <c r="DF18" i="1"/>
  <c r="DD18" i="1"/>
  <c r="DC18" i="1"/>
  <c r="CX18" i="1"/>
  <c r="CW18" i="1"/>
  <c r="CU18" i="1"/>
  <c r="CT18" i="1"/>
  <c r="CR18" i="1"/>
  <c r="CQ18" i="1"/>
  <c r="CL18" i="1"/>
  <c r="CK18" i="1"/>
  <c r="CI18" i="1"/>
  <c r="CH18" i="1"/>
  <c r="CF18" i="1"/>
  <c r="CE18" i="1"/>
  <c r="CA18" i="1"/>
  <c r="CM18" i="1" s="1"/>
  <c r="BZ18" i="1"/>
  <c r="BY18" i="1"/>
  <c r="BW18" i="1"/>
  <c r="BV18" i="1"/>
  <c r="BT18" i="1"/>
  <c r="BS18" i="1"/>
  <c r="BN18" i="1"/>
  <c r="BM18" i="1"/>
  <c r="BK18" i="1"/>
  <c r="BJ18" i="1"/>
  <c r="BH18" i="1"/>
  <c r="BG18" i="1"/>
  <c r="BB18" i="1"/>
  <c r="BA18" i="1"/>
  <c r="AY18" i="1"/>
  <c r="AX18" i="1"/>
  <c r="AV18" i="1"/>
  <c r="AU18" i="1"/>
  <c r="AP18" i="1"/>
  <c r="AO18" i="1"/>
  <c r="AM18" i="1"/>
  <c r="AL18" i="1"/>
  <c r="AJ18" i="1"/>
  <c r="AI18" i="1"/>
  <c r="AE18" i="1"/>
  <c r="AQ18" i="1" s="1"/>
  <c r="AD18" i="1"/>
  <c r="AC18" i="1"/>
  <c r="AA18" i="1"/>
  <c r="Z18" i="1"/>
  <c r="X18" i="1"/>
  <c r="W18" i="1"/>
  <c r="I18" i="1"/>
  <c r="M18" i="1" s="1"/>
  <c r="Q18" i="1" s="1"/>
  <c r="U18" i="1" s="1"/>
  <c r="FI17" i="1"/>
  <c r="FH17" i="1"/>
  <c r="FD17" i="1"/>
  <c r="FJ17" i="1" s="1"/>
  <c r="FC17" i="1"/>
  <c r="FB17" i="1"/>
  <c r="ET17" i="1"/>
  <c r="ES17" i="1"/>
  <c r="EQ17" i="1"/>
  <c r="EP17" i="1"/>
  <c r="EK17" i="1"/>
  <c r="EJ17" i="1"/>
  <c r="EH17" i="1"/>
  <c r="EG17" i="1"/>
  <c r="EE17" i="1"/>
  <c r="ED17" i="1"/>
  <c r="DY17" i="1"/>
  <c r="DX17" i="1"/>
  <c r="DT17" i="1"/>
  <c r="EZ17" i="1" s="1"/>
  <c r="DS17" i="1"/>
  <c r="DR17" i="1"/>
  <c r="DP17" i="1"/>
  <c r="DO17" i="1"/>
  <c r="DJ17" i="1"/>
  <c r="DI17" i="1"/>
  <c r="DG17" i="1"/>
  <c r="DF17" i="1"/>
  <c r="DD17" i="1"/>
  <c r="DC17" i="1"/>
  <c r="CX17" i="1"/>
  <c r="CW17" i="1"/>
  <c r="CU17" i="1"/>
  <c r="CT17" i="1"/>
  <c r="CR17" i="1"/>
  <c r="CQ17" i="1"/>
  <c r="CL17" i="1"/>
  <c r="CK17" i="1"/>
  <c r="CI17" i="1"/>
  <c r="CH17" i="1"/>
  <c r="CF17" i="1"/>
  <c r="CE17" i="1"/>
  <c r="CA17" i="1"/>
  <c r="CM17" i="1" s="1"/>
  <c r="BZ17" i="1"/>
  <c r="BY17" i="1"/>
  <c r="BW17" i="1"/>
  <c r="BV17" i="1"/>
  <c r="BT17" i="1"/>
  <c r="BS17" i="1"/>
  <c r="BN17" i="1"/>
  <c r="BM17" i="1"/>
  <c r="BK17" i="1"/>
  <c r="BJ17" i="1"/>
  <c r="BH17" i="1"/>
  <c r="BG17" i="1"/>
  <c r="BB17" i="1"/>
  <c r="BA17" i="1"/>
  <c r="AY17" i="1"/>
  <c r="AX17" i="1"/>
  <c r="AV17" i="1"/>
  <c r="AU17" i="1"/>
  <c r="AP17" i="1"/>
  <c r="AO17" i="1"/>
  <c r="AM17" i="1"/>
  <c r="AL17" i="1"/>
  <c r="AJ17" i="1"/>
  <c r="AI17" i="1"/>
  <c r="AE17" i="1"/>
  <c r="AQ17" i="1" s="1"/>
  <c r="AD17" i="1"/>
  <c r="AC17" i="1"/>
  <c r="AA17" i="1"/>
  <c r="Z17" i="1"/>
  <c r="X17" i="1"/>
  <c r="W17" i="1"/>
  <c r="I17" i="1"/>
  <c r="M17" i="1" s="1"/>
  <c r="Q17" i="1" s="1"/>
  <c r="U17" i="1" s="1"/>
  <c r="FI16" i="1"/>
  <c r="FH16" i="1"/>
  <c r="FD16" i="1"/>
  <c r="FC16" i="1"/>
  <c r="FB16" i="1"/>
  <c r="ET16" i="1"/>
  <c r="ES16" i="1"/>
  <c r="EQ16" i="1"/>
  <c r="EP16" i="1"/>
  <c r="EK16" i="1"/>
  <c r="EJ16" i="1"/>
  <c r="EH16" i="1"/>
  <c r="EG16" i="1"/>
  <c r="EE16" i="1"/>
  <c r="ED16" i="1"/>
  <c r="DY16" i="1"/>
  <c r="DX16" i="1"/>
  <c r="DT16" i="1"/>
  <c r="DV16" i="1" s="1"/>
  <c r="DS16" i="1"/>
  <c r="DR16" i="1"/>
  <c r="DP16" i="1"/>
  <c r="DO16" i="1"/>
  <c r="DJ16" i="1"/>
  <c r="DI16" i="1"/>
  <c r="DG16" i="1"/>
  <c r="DF16" i="1"/>
  <c r="DD16" i="1"/>
  <c r="DC16" i="1"/>
  <c r="CX16" i="1"/>
  <c r="CW16" i="1"/>
  <c r="CU16" i="1"/>
  <c r="CT16" i="1"/>
  <c r="CR16" i="1"/>
  <c r="CQ16" i="1"/>
  <c r="CL16" i="1"/>
  <c r="CK16" i="1"/>
  <c r="CI16" i="1"/>
  <c r="CH16" i="1"/>
  <c r="CF16" i="1"/>
  <c r="CE16" i="1"/>
  <c r="CA16" i="1"/>
  <c r="CM16" i="1" s="1"/>
  <c r="BZ16" i="1"/>
  <c r="BY16" i="1"/>
  <c r="BW16" i="1"/>
  <c r="BV16" i="1"/>
  <c r="BT16" i="1"/>
  <c r="BS16" i="1"/>
  <c r="BN16" i="1"/>
  <c r="BM16" i="1"/>
  <c r="BK16" i="1"/>
  <c r="BJ16" i="1"/>
  <c r="BH16" i="1"/>
  <c r="BG16" i="1"/>
  <c r="BB16" i="1"/>
  <c r="BA16" i="1"/>
  <c r="AY16" i="1"/>
  <c r="AX16" i="1"/>
  <c r="AV16" i="1"/>
  <c r="AU16" i="1"/>
  <c r="AQ16" i="1"/>
  <c r="AP16" i="1"/>
  <c r="AO16" i="1"/>
  <c r="AM16" i="1"/>
  <c r="AL16" i="1"/>
  <c r="AJ16" i="1"/>
  <c r="AI16" i="1"/>
  <c r="AE16" i="1"/>
  <c r="CB16" i="1" s="1"/>
  <c r="AD16" i="1"/>
  <c r="AC16" i="1"/>
  <c r="AA16" i="1"/>
  <c r="Z16" i="1"/>
  <c r="X16" i="1"/>
  <c r="W16" i="1"/>
  <c r="I16" i="1"/>
  <c r="AF16" i="1" s="1"/>
  <c r="FI15" i="1"/>
  <c r="FH15" i="1"/>
  <c r="FD15" i="1"/>
  <c r="FC15" i="1"/>
  <c r="FB15" i="1"/>
  <c r="ET15" i="1"/>
  <c r="ES15" i="1"/>
  <c r="EQ15" i="1"/>
  <c r="EP15" i="1"/>
  <c r="EK15" i="1"/>
  <c r="EJ15" i="1"/>
  <c r="EH15" i="1"/>
  <c r="EG15" i="1"/>
  <c r="EE15" i="1"/>
  <c r="ED15" i="1"/>
  <c r="DY15" i="1"/>
  <c r="DX15" i="1"/>
  <c r="DT15" i="1"/>
  <c r="DV15" i="1" s="1"/>
  <c r="DS15" i="1"/>
  <c r="DR15" i="1"/>
  <c r="DP15" i="1"/>
  <c r="DO15" i="1"/>
  <c r="DJ15" i="1"/>
  <c r="DI15" i="1"/>
  <c r="DG15" i="1"/>
  <c r="DF15" i="1"/>
  <c r="DD15" i="1"/>
  <c r="DC15" i="1"/>
  <c r="CX15" i="1"/>
  <c r="CW15" i="1"/>
  <c r="CU15" i="1"/>
  <c r="CT15" i="1"/>
  <c r="CR15" i="1"/>
  <c r="CQ15" i="1"/>
  <c r="CM15" i="1"/>
  <c r="CO15" i="1" s="1"/>
  <c r="CL15" i="1"/>
  <c r="CK15" i="1"/>
  <c r="CI15" i="1"/>
  <c r="CH15" i="1"/>
  <c r="CF15" i="1"/>
  <c r="CE15" i="1"/>
  <c r="CA15" i="1"/>
  <c r="BZ15" i="1"/>
  <c r="BY15" i="1"/>
  <c r="BW15" i="1"/>
  <c r="BV15" i="1"/>
  <c r="BT15" i="1"/>
  <c r="BS15" i="1"/>
  <c r="BN15" i="1"/>
  <c r="BM15" i="1"/>
  <c r="BK15" i="1"/>
  <c r="BJ15" i="1"/>
  <c r="BH15" i="1"/>
  <c r="BG15" i="1"/>
  <c r="BB15" i="1"/>
  <c r="BA15" i="1"/>
  <c r="AY15" i="1"/>
  <c r="AX15" i="1"/>
  <c r="AV15" i="1"/>
  <c r="AU15" i="1"/>
  <c r="AQ15" i="1"/>
  <c r="AP15" i="1"/>
  <c r="AO15" i="1"/>
  <c r="AM15" i="1"/>
  <c r="AL15" i="1"/>
  <c r="AJ15" i="1"/>
  <c r="AI15" i="1"/>
  <c r="AF15" i="1"/>
  <c r="AE15" i="1"/>
  <c r="CB15" i="1" s="1"/>
  <c r="AD15" i="1"/>
  <c r="AC15" i="1"/>
  <c r="AA15" i="1"/>
  <c r="Z15" i="1"/>
  <c r="X15" i="1"/>
  <c r="W15" i="1"/>
  <c r="I15" i="1"/>
  <c r="M15" i="1" s="1"/>
  <c r="Q15" i="1" s="1"/>
  <c r="U15" i="1" s="1"/>
  <c r="FI14" i="1"/>
  <c r="FH14" i="1"/>
  <c r="FD14" i="1"/>
  <c r="FC14" i="1"/>
  <c r="FB14" i="1"/>
  <c r="ET14" i="1"/>
  <c r="ES14" i="1"/>
  <c r="EQ14" i="1"/>
  <c r="EP14" i="1"/>
  <c r="EK14" i="1"/>
  <c r="EJ14" i="1"/>
  <c r="EH14" i="1"/>
  <c r="EG14" i="1"/>
  <c r="EE14" i="1"/>
  <c r="ED14" i="1"/>
  <c r="DY14" i="1"/>
  <c r="DX14" i="1"/>
  <c r="DT14" i="1"/>
  <c r="DV14" i="1" s="1"/>
  <c r="DS14" i="1"/>
  <c r="DR14" i="1"/>
  <c r="DP14" i="1"/>
  <c r="DO14" i="1"/>
  <c r="DJ14" i="1"/>
  <c r="DI14" i="1"/>
  <c r="DG14" i="1"/>
  <c r="DF14" i="1"/>
  <c r="DD14" i="1"/>
  <c r="DC14" i="1"/>
  <c r="CX14" i="1"/>
  <c r="CW14" i="1"/>
  <c r="CU14" i="1"/>
  <c r="CT14" i="1"/>
  <c r="CR14" i="1"/>
  <c r="CQ14" i="1"/>
  <c r="CM14" i="1"/>
  <c r="CL14" i="1"/>
  <c r="CK14" i="1"/>
  <c r="CI14" i="1"/>
  <c r="CH14" i="1"/>
  <c r="CF14" i="1"/>
  <c r="CE14" i="1"/>
  <c r="CA14" i="1"/>
  <c r="BZ14" i="1"/>
  <c r="BY14" i="1"/>
  <c r="BW14" i="1"/>
  <c r="BV14" i="1"/>
  <c r="BT14" i="1"/>
  <c r="BS14" i="1"/>
  <c r="BN14" i="1"/>
  <c r="BM14" i="1"/>
  <c r="BK14" i="1"/>
  <c r="BJ14" i="1"/>
  <c r="BH14" i="1"/>
  <c r="BG14" i="1"/>
  <c r="BB14" i="1"/>
  <c r="BA14" i="1"/>
  <c r="AY14" i="1"/>
  <c r="AX14" i="1"/>
  <c r="AV14" i="1"/>
  <c r="AU14" i="1"/>
  <c r="AP14" i="1"/>
  <c r="AO14" i="1"/>
  <c r="AM14" i="1"/>
  <c r="AL14" i="1"/>
  <c r="AJ14" i="1"/>
  <c r="AI14" i="1"/>
  <c r="AE14" i="1"/>
  <c r="CB14" i="1" s="1"/>
  <c r="AD14" i="1"/>
  <c r="AC14" i="1"/>
  <c r="AA14" i="1"/>
  <c r="Z14" i="1"/>
  <c r="X14" i="1"/>
  <c r="W14" i="1"/>
  <c r="Q14" i="1"/>
  <c r="U14" i="1" s="1"/>
  <c r="M14" i="1"/>
  <c r="I14" i="1"/>
  <c r="FJ13" i="1"/>
  <c r="FL13" i="1" s="1"/>
  <c r="FI13" i="1"/>
  <c r="FH13" i="1"/>
  <c r="FF13" i="1"/>
  <c r="FD13" i="1"/>
  <c r="FC13" i="1"/>
  <c r="FB13" i="1"/>
  <c r="ET13" i="1"/>
  <c r="ES13" i="1"/>
  <c r="EQ13" i="1"/>
  <c r="EP13" i="1"/>
  <c r="EL13" i="1"/>
  <c r="FK13" i="1" s="1"/>
  <c r="EK13" i="1"/>
  <c r="EJ13" i="1"/>
  <c r="EH13" i="1"/>
  <c r="EG13" i="1"/>
  <c r="EE13" i="1"/>
  <c r="ED13" i="1"/>
  <c r="DZ13" i="1"/>
  <c r="FE13" i="1" s="1"/>
  <c r="DY13" i="1"/>
  <c r="DX13" i="1"/>
  <c r="DT13" i="1"/>
  <c r="EZ13" i="1" s="1"/>
  <c r="DS13" i="1"/>
  <c r="DR13" i="1"/>
  <c r="DP13" i="1"/>
  <c r="DO13" i="1"/>
  <c r="DJ13" i="1"/>
  <c r="DI13" i="1"/>
  <c r="DG13" i="1"/>
  <c r="DF13" i="1"/>
  <c r="DD13" i="1"/>
  <c r="DC13" i="1"/>
  <c r="CX13" i="1"/>
  <c r="CW13" i="1"/>
  <c r="CU13" i="1"/>
  <c r="CT13" i="1"/>
  <c r="CR13" i="1"/>
  <c r="CQ13" i="1"/>
  <c r="CL13" i="1"/>
  <c r="CK13" i="1"/>
  <c r="CI13" i="1"/>
  <c r="CH13" i="1"/>
  <c r="CF13" i="1"/>
  <c r="CE13" i="1"/>
  <c r="CA13" i="1"/>
  <c r="DV13" i="1" s="1"/>
  <c r="BZ13" i="1"/>
  <c r="BY13" i="1"/>
  <c r="BW13" i="1"/>
  <c r="BV13" i="1"/>
  <c r="BT13" i="1"/>
  <c r="BS13" i="1"/>
  <c r="BN13" i="1"/>
  <c r="BM13" i="1"/>
  <c r="BK13" i="1"/>
  <c r="BJ13" i="1"/>
  <c r="BH13" i="1"/>
  <c r="BG13" i="1"/>
  <c r="BB13" i="1"/>
  <c r="BA13" i="1"/>
  <c r="AY13" i="1"/>
  <c r="AX13" i="1"/>
  <c r="AV13" i="1"/>
  <c r="AU13" i="1"/>
  <c r="AP13" i="1"/>
  <c r="AO13" i="1"/>
  <c r="AM13" i="1"/>
  <c r="AL13" i="1"/>
  <c r="AJ13" i="1"/>
  <c r="AI13" i="1"/>
  <c r="AE13" i="1"/>
  <c r="AG13" i="1" s="1"/>
  <c r="AD13" i="1"/>
  <c r="AC13" i="1"/>
  <c r="AA13" i="1"/>
  <c r="Z13" i="1"/>
  <c r="X13" i="1"/>
  <c r="W13" i="1"/>
  <c r="I13" i="1"/>
  <c r="M13" i="1" s="1"/>
  <c r="Q13" i="1" s="1"/>
  <c r="U13" i="1" s="1"/>
  <c r="FI12" i="1"/>
  <c r="FH12" i="1"/>
  <c r="FD12" i="1"/>
  <c r="FJ12" i="1" s="1"/>
  <c r="FC12" i="1"/>
  <c r="FB12" i="1"/>
  <c r="ET12" i="1"/>
  <c r="ES12" i="1"/>
  <c r="EQ12" i="1"/>
  <c r="EP12" i="1"/>
  <c r="EK12" i="1"/>
  <c r="EJ12" i="1"/>
  <c r="EH12" i="1"/>
  <c r="EG12" i="1"/>
  <c r="EE12" i="1"/>
  <c r="ED12" i="1"/>
  <c r="DY12" i="1"/>
  <c r="DX12" i="1"/>
  <c r="DT12" i="1"/>
  <c r="EZ12" i="1" s="1"/>
  <c r="DS12" i="1"/>
  <c r="DR12" i="1"/>
  <c r="DP12" i="1"/>
  <c r="DO12" i="1"/>
  <c r="DJ12" i="1"/>
  <c r="DI12" i="1"/>
  <c r="DG12" i="1"/>
  <c r="DF12" i="1"/>
  <c r="DD12" i="1"/>
  <c r="DC12" i="1"/>
  <c r="CX12" i="1"/>
  <c r="CW12" i="1"/>
  <c r="CU12" i="1"/>
  <c r="CT12" i="1"/>
  <c r="CR12" i="1"/>
  <c r="CQ12" i="1"/>
  <c r="CM12" i="1"/>
  <c r="CO12" i="1" s="1"/>
  <c r="CL12" i="1"/>
  <c r="CK12" i="1"/>
  <c r="CI12" i="1"/>
  <c r="CH12" i="1"/>
  <c r="CF12" i="1"/>
  <c r="CE12" i="1"/>
  <c r="CA12" i="1"/>
  <c r="DV12" i="1" s="1"/>
  <c r="BZ12" i="1"/>
  <c r="BY12" i="1"/>
  <c r="BW12" i="1"/>
  <c r="BV12" i="1"/>
  <c r="BT12" i="1"/>
  <c r="BS12" i="1"/>
  <c r="BN12" i="1"/>
  <c r="BM12" i="1"/>
  <c r="BK12" i="1"/>
  <c r="BJ12" i="1"/>
  <c r="BH12" i="1"/>
  <c r="BG12" i="1"/>
  <c r="BB12" i="1"/>
  <c r="BA12" i="1"/>
  <c r="AY12" i="1"/>
  <c r="AX12" i="1"/>
  <c r="AV12" i="1"/>
  <c r="AU12" i="1"/>
  <c r="AQ12" i="1"/>
  <c r="AS12" i="1" s="1"/>
  <c r="AP12" i="1"/>
  <c r="AO12" i="1"/>
  <c r="AM12" i="1"/>
  <c r="AL12" i="1"/>
  <c r="AJ12" i="1"/>
  <c r="AI12" i="1"/>
  <c r="AF12" i="1"/>
  <c r="AE12" i="1"/>
  <c r="AG12" i="1" s="1"/>
  <c r="AD12" i="1"/>
  <c r="AC12" i="1"/>
  <c r="AA12" i="1"/>
  <c r="Z12" i="1"/>
  <c r="X12" i="1"/>
  <c r="W12" i="1"/>
  <c r="M12" i="1"/>
  <c r="Q12" i="1" s="1"/>
  <c r="U12" i="1" s="1"/>
  <c r="I12" i="1"/>
  <c r="FJ11" i="1"/>
  <c r="FI11" i="1"/>
  <c r="FH11" i="1"/>
  <c r="FD11" i="1"/>
  <c r="FC11" i="1"/>
  <c r="FB11" i="1"/>
  <c r="EZ11" i="1"/>
  <c r="ET11" i="1"/>
  <c r="ES11" i="1"/>
  <c r="EQ11" i="1"/>
  <c r="EP11" i="1"/>
  <c r="EK11" i="1"/>
  <c r="EJ11" i="1"/>
  <c r="EH11" i="1"/>
  <c r="EG11" i="1"/>
  <c r="EE11" i="1"/>
  <c r="ED11" i="1"/>
  <c r="DZ11" i="1"/>
  <c r="FF11" i="1" s="1"/>
  <c r="DY11" i="1"/>
  <c r="DX11" i="1"/>
  <c r="DU11" i="1"/>
  <c r="DT11" i="1"/>
  <c r="EY11" i="1" s="1"/>
  <c r="DS11" i="1"/>
  <c r="DR11" i="1"/>
  <c r="DP11" i="1"/>
  <c r="DO11" i="1"/>
  <c r="DJ11" i="1"/>
  <c r="DI11" i="1"/>
  <c r="DG11" i="1"/>
  <c r="DF11" i="1"/>
  <c r="DD11" i="1"/>
  <c r="DC11" i="1"/>
  <c r="CX11" i="1"/>
  <c r="CW11" i="1"/>
  <c r="CU11" i="1"/>
  <c r="CT11" i="1"/>
  <c r="CR11" i="1"/>
  <c r="CQ11" i="1"/>
  <c r="CM11" i="1"/>
  <c r="CY11" i="1" s="1"/>
  <c r="CL11" i="1"/>
  <c r="CK11" i="1"/>
  <c r="CI11" i="1"/>
  <c r="CH11" i="1"/>
  <c r="CF11" i="1"/>
  <c r="CE11" i="1"/>
  <c r="CA11" i="1"/>
  <c r="DV11" i="1" s="1"/>
  <c r="BZ11" i="1"/>
  <c r="BY11" i="1"/>
  <c r="BW11" i="1"/>
  <c r="BV11" i="1"/>
  <c r="BT11" i="1"/>
  <c r="BS11" i="1"/>
  <c r="BN11" i="1"/>
  <c r="BM11" i="1"/>
  <c r="BK11" i="1"/>
  <c r="BJ11" i="1"/>
  <c r="BH11" i="1"/>
  <c r="BG11" i="1"/>
  <c r="BB11" i="1"/>
  <c r="BA11" i="1"/>
  <c r="AY11" i="1"/>
  <c r="AX11" i="1"/>
  <c r="AV11" i="1"/>
  <c r="AU11" i="1"/>
  <c r="AQ11" i="1"/>
  <c r="CO11" i="1" s="1"/>
  <c r="AP11" i="1"/>
  <c r="AO11" i="1"/>
  <c r="AM11" i="1"/>
  <c r="AL11" i="1"/>
  <c r="AJ11" i="1"/>
  <c r="AI11" i="1"/>
  <c r="AF11" i="1"/>
  <c r="AE11" i="1"/>
  <c r="AG11" i="1" s="1"/>
  <c r="AD11" i="1"/>
  <c r="AC11" i="1"/>
  <c r="AA11" i="1"/>
  <c r="Z11" i="1"/>
  <c r="X11" i="1"/>
  <c r="W11" i="1"/>
  <c r="M11" i="1"/>
  <c r="Q11" i="1" s="1"/>
  <c r="U11" i="1" s="1"/>
  <c r="I11" i="1"/>
  <c r="FJ10" i="1"/>
  <c r="FI10" i="1"/>
  <c r="FH10" i="1"/>
  <c r="FD10" i="1"/>
  <c r="FC10" i="1"/>
  <c r="FB10" i="1"/>
  <c r="EZ10" i="1"/>
  <c r="ET10" i="1"/>
  <c r="ES10" i="1"/>
  <c r="EQ10" i="1"/>
  <c r="EP10" i="1"/>
  <c r="EK10" i="1"/>
  <c r="EJ10" i="1"/>
  <c r="EH10" i="1"/>
  <c r="EG10" i="1"/>
  <c r="EE10" i="1"/>
  <c r="ED10" i="1"/>
  <c r="DZ10" i="1"/>
  <c r="FF10" i="1" s="1"/>
  <c r="DY10" i="1"/>
  <c r="DX10" i="1"/>
  <c r="DU10" i="1"/>
  <c r="DT10" i="1"/>
  <c r="EY10" i="1" s="1"/>
  <c r="DS10" i="1"/>
  <c r="DR10" i="1"/>
  <c r="DP10" i="1"/>
  <c r="DO10" i="1"/>
  <c r="DJ10" i="1"/>
  <c r="DI10" i="1"/>
  <c r="DG10" i="1"/>
  <c r="DF10" i="1"/>
  <c r="DD10" i="1"/>
  <c r="DC10" i="1"/>
  <c r="CX10" i="1"/>
  <c r="CW10" i="1"/>
  <c r="CU10" i="1"/>
  <c r="CT10" i="1"/>
  <c r="CR10" i="1"/>
  <c r="CQ10" i="1"/>
  <c r="CM10" i="1"/>
  <c r="CY10" i="1" s="1"/>
  <c r="CL10" i="1"/>
  <c r="CK10" i="1"/>
  <c r="CI10" i="1"/>
  <c r="CH10" i="1"/>
  <c r="CF10" i="1"/>
  <c r="CE10" i="1"/>
  <c r="CB10" i="1"/>
  <c r="CA10" i="1"/>
  <c r="DV10" i="1" s="1"/>
  <c r="BZ10" i="1"/>
  <c r="BY10" i="1"/>
  <c r="BW10" i="1"/>
  <c r="BV10" i="1"/>
  <c r="BT10" i="1"/>
  <c r="BS10" i="1"/>
  <c r="BN10" i="1"/>
  <c r="BM10" i="1"/>
  <c r="BK10" i="1"/>
  <c r="BJ10" i="1"/>
  <c r="BH10" i="1"/>
  <c r="BG10" i="1"/>
  <c r="BB10" i="1"/>
  <c r="BA10" i="1"/>
  <c r="AY10" i="1"/>
  <c r="AX10" i="1"/>
  <c r="AV10" i="1"/>
  <c r="AU10" i="1"/>
  <c r="AQ10" i="1"/>
  <c r="CO10" i="1" s="1"/>
  <c r="AP10" i="1"/>
  <c r="AO10" i="1"/>
  <c r="AM10" i="1"/>
  <c r="AL10" i="1"/>
  <c r="AJ10" i="1"/>
  <c r="AI10" i="1"/>
  <c r="AF10" i="1"/>
  <c r="AE10" i="1"/>
  <c r="AG10" i="1" s="1"/>
  <c r="AD10" i="1"/>
  <c r="AC10" i="1"/>
  <c r="AA10" i="1"/>
  <c r="Z10" i="1"/>
  <c r="X10" i="1"/>
  <c r="W10" i="1"/>
  <c r="M10" i="1"/>
  <c r="Q10" i="1" s="1"/>
  <c r="U10" i="1" s="1"/>
  <c r="I10" i="1"/>
  <c r="FJ9" i="1"/>
  <c r="FK9" i="1" s="1"/>
  <c r="FI9" i="1"/>
  <c r="FH9" i="1"/>
  <c r="FD9" i="1"/>
  <c r="FF9" i="1" s="1"/>
  <c r="FC9" i="1"/>
  <c r="FB9" i="1"/>
  <c r="EZ9" i="1"/>
  <c r="ET9" i="1"/>
  <c r="ES9" i="1"/>
  <c r="EQ9" i="1"/>
  <c r="EP9" i="1"/>
  <c r="EK9" i="1"/>
  <c r="EJ9" i="1"/>
  <c r="EH9" i="1"/>
  <c r="EG9" i="1"/>
  <c r="EE9" i="1"/>
  <c r="ED9" i="1"/>
  <c r="DZ9" i="1"/>
  <c r="EL9" i="1" s="1"/>
  <c r="DY9" i="1"/>
  <c r="DX9" i="1"/>
  <c r="DU9" i="1"/>
  <c r="DT9" i="1"/>
  <c r="DV9" i="1" s="1"/>
  <c r="DS9" i="1"/>
  <c r="DR9" i="1"/>
  <c r="DP9" i="1"/>
  <c r="DO9" i="1"/>
  <c r="DJ9" i="1"/>
  <c r="DI9" i="1"/>
  <c r="DG9" i="1"/>
  <c r="DF9" i="1"/>
  <c r="DD9" i="1"/>
  <c r="DC9" i="1"/>
  <c r="CX9" i="1"/>
  <c r="CW9" i="1"/>
  <c r="CU9" i="1"/>
  <c r="CT9" i="1"/>
  <c r="CR9" i="1"/>
  <c r="CQ9" i="1"/>
  <c r="CM9" i="1"/>
  <c r="CO9" i="1" s="1"/>
  <c r="CL9" i="1"/>
  <c r="CK9" i="1"/>
  <c r="CI9" i="1"/>
  <c r="CH9" i="1"/>
  <c r="CF9" i="1"/>
  <c r="CE9" i="1"/>
  <c r="CB9" i="1"/>
  <c r="CA9" i="1"/>
  <c r="BZ9" i="1"/>
  <c r="BY9" i="1"/>
  <c r="BW9" i="1"/>
  <c r="BV9" i="1"/>
  <c r="BT9" i="1"/>
  <c r="BS9" i="1"/>
  <c r="BN9" i="1"/>
  <c r="BM9" i="1"/>
  <c r="BK9" i="1"/>
  <c r="BJ9" i="1"/>
  <c r="BH9" i="1"/>
  <c r="BG9" i="1"/>
  <c r="BB9" i="1"/>
  <c r="BA9" i="1"/>
  <c r="AY9" i="1"/>
  <c r="AX9" i="1"/>
  <c r="AV9" i="1"/>
  <c r="AU9" i="1"/>
  <c r="AQ9" i="1"/>
  <c r="AS9" i="1" s="1"/>
  <c r="AP9" i="1"/>
  <c r="AO9" i="1"/>
  <c r="AM9" i="1"/>
  <c r="AL9" i="1"/>
  <c r="AJ9" i="1"/>
  <c r="AI9" i="1"/>
  <c r="AF9" i="1"/>
  <c r="AE9" i="1"/>
  <c r="CC9" i="1" s="1"/>
  <c r="AD9" i="1"/>
  <c r="AC9" i="1"/>
  <c r="AA9" i="1"/>
  <c r="Z9" i="1"/>
  <c r="X9" i="1"/>
  <c r="W9" i="1"/>
  <c r="M9" i="1"/>
  <c r="Q9" i="1" s="1"/>
  <c r="U9" i="1" s="1"/>
  <c r="I9" i="1"/>
  <c r="AG9" i="1" s="1"/>
  <c r="FJ8" i="1"/>
  <c r="FI8" i="1"/>
  <c r="FH8" i="1"/>
  <c r="FD8" i="1"/>
  <c r="FF8" i="1" s="1"/>
  <c r="FC8" i="1"/>
  <c r="FB8" i="1"/>
  <c r="EZ8" i="1"/>
  <c r="ET8" i="1"/>
  <c r="ES8" i="1"/>
  <c r="EQ8" i="1"/>
  <c r="EP8" i="1"/>
  <c r="EK8" i="1"/>
  <c r="EJ8" i="1"/>
  <c r="EH8" i="1"/>
  <c r="EG8" i="1"/>
  <c r="EE8" i="1"/>
  <c r="ED8" i="1"/>
  <c r="DZ8" i="1"/>
  <c r="EL8" i="1" s="1"/>
  <c r="DY8" i="1"/>
  <c r="DX8" i="1"/>
  <c r="DU8" i="1"/>
  <c r="DT8" i="1"/>
  <c r="DV8" i="1" s="1"/>
  <c r="DS8" i="1"/>
  <c r="DR8" i="1"/>
  <c r="DP8" i="1"/>
  <c r="DO8" i="1"/>
  <c r="DJ8" i="1"/>
  <c r="DI8" i="1"/>
  <c r="DG8" i="1"/>
  <c r="DF8" i="1"/>
  <c r="DD8" i="1"/>
  <c r="DC8" i="1"/>
  <c r="CX8" i="1"/>
  <c r="CW8" i="1"/>
  <c r="CU8" i="1"/>
  <c r="CT8" i="1"/>
  <c r="CR8" i="1"/>
  <c r="CQ8" i="1"/>
  <c r="CM8" i="1"/>
  <c r="CO8" i="1" s="1"/>
  <c r="CL8" i="1"/>
  <c r="CK8" i="1"/>
  <c r="CI8" i="1"/>
  <c r="CH8" i="1"/>
  <c r="CF8" i="1"/>
  <c r="CE8" i="1"/>
  <c r="CC8" i="1"/>
  <c r="CB8" i="1"/>
  <c r="CA8" i="1"/>
  <c r="BZ8" i="1"/>
  <c r="BY8" i="1"/>
  <c r="BW8" i="1"/>
  <c r="BV8" i="1"/>
  <c r="BT8" i="1"/>
  <c r="BS8" i="1"/>
  <c r="BN8" i="1"/>
  <c r="BM8" i="1"/>
  <c r="BK8" i="1"/>
  <c r="BJ8" i="1"/>
  <c r="BH8" i="1"/>
  <c r="BG8" i="1"/>
  <c r="BB8" i="1"/>
  <c r="BA8" i="1"/>
  <c r="AY8" i="1"/>
  <c r="AX8" i="1"/>
  <c r="AV8" i="1"/>
  <c r="AU8" i="1"/>
  <c r="AQ8" i="1"/>
  <c r="AS8" i="1" s="1"/>
  <c r="AP8" i="1"/>
  <c r="AO8" i="1"/>
  <c r="AM8" i="1"/>
  <c r="AL8" i="1"/>
  <c r="AJ8" i="1"/>
  <c r="AI8" i="1"/>
  <c r="AF8" i="1"/>
  <c r="AE8" i="1"/>
  <c r="AD8" i="1"/>
  <c r="AC8" i="1"/>
  <c r="AA8" i="1"/>
  <c r="Z8" i="1"/>
  <c r="X8" i="1"/>
  <c r="W8" i="1"/>
  <c r="M8" i="1"/>
  <c r="Q8" i="1" s="1"/>
  <c r="U8" i="1" s="1"/>
  <c r="I8" i="1"/>
  <c r="AG8" i="1" s="1"/>
  <c r="FJ7" i="1"/>
  <c r="FK7" i="1" s="1"/>
  <c r="FI7" i="1"/>
  <c r="FH7" i="1"/>
  <c r="FD7" i="1"/>
  <c r="FF7" i="1" s="1"/>
  <c r="FC7" i="1"/>
  <c r="FB7" i="1"/>
  <c r="EZ7" i="1"/>
  <c r="ET7" i="1"/>
  <c r="ES7" i="1"/>
  <c r="EQ7" i="1"/>
  <c r="EP7" i="1"/>
  <c r="EK7" i="1"/>
  <c r="EJ7" i="1"/>
  <c r="EH7" i="1"/>
  <c r="EG7" i="1"/>
  <c r="EE7" i="1"/>
  <c r="ED7" i="1"/>
  <c r="DZ7" i="1"/>
  <c r="EL7" i="1" s="1"/>
  <c r="DY7" i="1"/>
  <c r="DX7" i="1"/>
  <c r="DU7" i="1"/>
  <c r="DT7" i="1"/>
  <c r="DV7" i="1" s="1"/>
  <c r="DS7" i="1"/>
  <c r="DR7" i="1"/>
  <c r="DP7" i="1"/>
  <c r="DO7" i="1"/>
  <c r="DJ7" i="1"/>
  <c r="DI7" i="1"/>
  <c r="DG7" i="1"/>
  <c r="DF7" i="1"/>
  <c r="DD7" i="1"/>
  <c r="DC7" i="1"/>
  <c r="CX7" i="1"/>
  <c r="CW7" i="1"/>
  <c r="CU7" i="1"/>
  <c r="CT7" i="1"/>
  <c r="CR7" i="1"/>
  <c r="CQ7" i="1"/>
  <c r="CM7" i="1"/>
  <c r="CO7" i="1" s="1"/>
  <c r="CL7" i="1"/>
  <c r="CK7" i="1"/>
  <c r="CI7" i="1"/>
  <c r="CH7" i="1"/>
  <c r="CF7" i="1"/>
  <c r="CE7" i="1"/>
  <c r="CC7" i="1"/>
  <c r="CB7" i="1"/>
  <c r="CA7" i="1"/>
  <c r="BZ7" i="1"/>
  <c r="BY7" i="1"/>
  <c r="BW7" i="1"/>
  <c r="BV7" i="1"/>
  <c r="BT7" i="1"/>
  <c r="BS7" i="1"/>
  <c r="BN7" i="1"/>
  <c r="BM7" i="1"/>
  <c r="BK7" i="1"/>
  <c r="BJ7" i="1"/>
  <c r="BH7" i="1"/>
  <c r="BG7" i="1"/>
  <c r="BB7" i="1"/>
  <c r="BA7" i="1"/>
  <c r="AY7" i="1"/>
  <c r="AX7" i="1"/>
  <c r="AV7" i="1"/>
  <c r="AU7" i="1"/>
  <c r="AQ7" i="1"/>
  <c r="AS7" i="1" s="1"/>
  <c r="AP7" i="1"/>
  <c r="AO7" i="1"/>
  <c r="AM7" i="1"/>
  <c r="AL7" i="1"/>
  <c r="AJ7" i="1"/>
  <c r="AI7" i="1"/>
  <c r="AF7" i="1"/>
  <c r="AE7" i="1"/>
  <c r="AD7" i="1"/>
  <c r="AC7" i="1"/>
  <c r="AA7" i="1"/>
  <c r="Z7" i="1"/>
  <c r="X7" i="1"/>
  <c r="W7" i="1"/>
  <c r="M7" i="1"/>
  <c r="Q7" i="1" s="1"/>
  <c r="U7" i="1" s="1"/>
  <c r="I7" i="1"/>
  <c r="AG7" i="1" s="1"/>
  <c r="FJ6" i="1"/>
  <c r="FI6" i="1"/>
  <c r="FH6" i="1"/>
  <c r="FD6" i="1"/>
  <c r="FF6" i="1" s="1"/>
  <c r="FC6" i="1"/>
  <c r="FB6" i="1"/>
  <c r="EZ6" i="1"/>
  <c r="ET6" i="1"/>
  <c r="ES6" i="1"/>
  <c r="EQ6" i="1"/>
  <c r="EP6" i="1"/>
  <c r="EK6" i="1"/>
  <c r="EJ6" i="1"/>
  <c r="EH6" i="1"/>
  <c r="EG6" i="1"/>
  <c r="EE6" i="1"/>
  <c r="ED6" i="1"/>
  <c r="DZ6" i="1"/>
  <c r="EL6" i="1" s="1"/>
  <c r="DY6" i="1"/>
  <c r="DX6" i="1"/>
  <c r="DU6" i="1"/>
  <c r="DT6" i="1"/>
  <c r="DV6" i="1" s="1"/>
  <c r="DS6" i="1"/>
  <c r="DR6" i="1"/>
  <c r="DP6" i="1"/>
  <c r="DO6" i="1"/>
  <c r="DJ6" i="1"/>
  <c r="DI6" i="1"/>
  <c r="DG6" i="1"/>
  <c r="DF6" i="1"/>
  <c r="DD6" i="1"/>
  <c r="DC6" i="1"/>
  <c r="CX6" i="1"/>
  <c r="CW6" i="1"/>
  <c r="CU6" i="1"/>
  <c r="CT6" i="1"/>
  <c r="CR6" i="1"/>
  <c r="CQ6" i="1"/>
  <c r="CM6" i="1"/>
  <c r="CO6" i="1" s="1"/>
  <c r="CL6" i="1"/>
  <c r="CK6" i="1"/>
  <c r="CI6" i="1"/>
  <c r="CH6" i="1"/>
  <c r="CF6" i="1"/>
  <c r="CE6" i="1"/>
  <c r="CC6" i="1"/>
  <c r="CB6" i="1"/>
  <c r="CA6" i="1"/>
  <c r="BZ6" i="1"/>
  <c r="BY6" i="1"/>
  <c r="BW6" i="1"/>
  <c r="BV6" i="1"/>
  <c r="BT6" i="1"/>
  <c r="BS6" i="1"/>
  <c r="BN6" i="1"/>
  <c r="BM6" i="1"/>
  <c r="BK6" i="1"/>
  <c r="BJ6" i="1"/>
  <c r="BH6" i="1"/>
  <c r="BG6" i="1"/>
  <c r="BB6" i="1"/>
  <c r="BA6" i="1"/>
  <c r="AY6" i="1"/>
  <c r="AX6" i="1"/>
  <c r="AV6" i="1"/>
  <c r="AU6" i="1"/>
  <c r="AQ6" i="1"/>
  <c r="AS6" i="1" s="1"/>
  <c r="AP6" i="1"/>
  <c r="AO6" i="1"/>
  <c r="AM6" i="1"/>
  <c r="AL6" i="1"/>
  <c r="AJ6" i="1"/>
  <c r="AI6" i="1"/>
  <c r="AF6" i="1"/>
  <c r="AE6" i="1"/>
  <c r="AD6" i="1"/>
  <c r="AC6" i="1"/>
  <c r="AA6" i="1"/>
  <c r="Z6" i="1"/>
  <c r="X6" i="1"/>
  <c r="W6" i="1"/>
  <c r="M6" i="1"/>
  <c r="Q6" i="1" s="1"/>
  <c r="U6" i="1" s="1"/>
  <c r="I6" i="1"/>
  <c r="AG6" i="1" s="1"/>
  <c r="FM64" i="2" l="1"/>
  <c r="FR78" i="2"/>
  <c r="FT78" i="2" s="1"/>
  <c r="FL65" i="2"/>
  <c r="FL61" i="2"/>
  <c r="FM30" i="2"/>
  <c r="FM15" i="2"/>
  <c r="FL85" i="2"/>
  <c r="FS23" i="2"/>
  <c r="FL99" i="2"/>
  <c r="EN89" i="2"/>
  <c r="EO31" i="2"/>
  <c r="FR49" i="2"/>
  <c r="FT49" i="2" s="1"/>
  <c r="DN23" i="2"/>
  <c r="DM23" i="2"/>
  <c r="BD41" i="2"/>
  <c r="AS41" i="2"/>
  <c r="AT41" i="2"/>
  <c r="DL35" i="2"/>
  <c r="DB35" i="2"/>
  <c r="DL41" i="2"/>
  <c r="DA41" i="2"/>
  <c r="DA89" i="2"/>
  <c r="EO41" i="2"/>
  <c r="FR88" i="2"/>
  <c r="FT88" i="2" s="1"/>
  <c r="DB55" i="2"/>
  <c r="DA55" i="2"/>
  <c r="EO89" i="2"/>
  <c r="FS13" i="2"/>
  <c r="DL13" i="2"/>
  <c r="DA13" i="2"/>
  <c r="DB13" i="2"/>
  <c r="FR34" i="2"/>
  <c r="FT34" i="2" s="1"/>
  <c r="FS34" i="2"/>
  <c r="EN41" i="2"/>
  <c r="EX22" i="2"/>
  <c r="EO35" i="2"/>
  <c r="FR48" i="2"/>
  <c r="FT48" i="2" s="1"/>
  <c r="DA35" i="2"/>
  <c r="DB40" i="2"/>
  <c r="DL40" i="2"/>
  <c r="DA40" i="2"/>
  <c r="DN25" i="2"/>
  <c r="DM25" i="2"/>
  <c r="EV21" i="2"/>
  <c r="FM21" i="2"/>
  <c r="FL21" i="2"/>
  <c r="BE111" i="2"/>
  <c r="BP111" i="2"/>
  <c r="BF111" i="2"/>
  <c r="DB113" i="2"/>
  <c r="DA113" i="2"/>
  <c r="DL113" i="2"/>
  <c r="DA65" i="2"/>
  <c r="DL65" i="2"/>
  <c r="DB65" i="2"/>
  <c r="FR31" i="2"/>
  <c r="FT31" i="2" s="1"/>
  <c r="FS31" i="2"/>
  <c r="DM44" i="2"/>
  <c r="DN44" i="2"/>
  <c r="FS36" i="2"/>
  <c r="FR36" i="2"/>
  <c r="FT36" i="2" s="1"/>
  <c r="DA34" i="2"/>
  <c r="DL34" i="2"/>
  <c r="DB34" i="2"/>
  <c r="EN34" i="2"/>
  <c r="EO34" i="2"/>
  <c r="EW37" i="2"/>
  <c r="EX37" i="2"/>
  <c r="FR37" i="2"/>
  <c r="FT37" i="2" s="1"/>
  <c r="FS37" i="2"/>
  <c r="BQ15" i="2"/>
  <c r="BR15" i="2"/>
  <c r="BE26" i="2"/>
  <c r="BP26" i="2"/>
  <c r="BF26" i="2"/>
  <c r="DA82" i="2"/>
  <c r="DL82" i="2"/>
  <c r="DB82" i="2"/>
  <c r="DA71" i="2"/>
  <c r="DL71" i="2"/>
  <c r="DB71" i="2"/>
  <c r="EW75" i="2"/>
  <c r="EX75" i="2"/>
  <c r="BE87" i="2"/>
  <c r="BF87" i="2"/>
  <c r="BP87" i="2"/>
  <c r="BQ48" i="2"/>
  <c r="BR48" i="2"/>
  <c r="BQ44" i="2"/>
  <c r="BR44" i="2"/>
  <c r="DB21" i="2"/>
  <c r="EO21" i="2"/>
  <c r="DL21" i="2"/>
  <c r="DA21" i="2"/>
  <c r="EN21" i="2"/>
  <c r="EW96" i="2"/>
  <c r="EX96" i="2"/>
  <c r="FR96" i="2"/>
  <c r="FT96" i="2" s="1"/>
  <c r="BQ74" i="2"/>
  <c r="BR74" i="2"/>
  <c r="DA110" i="2"/>
  <c r="DL110" i="2"/>
  <c r="DB110" i="2"/>
  <c r="EN107" i="2"/>
  <c r="EV107" i="2"/>
  <c r="FS107" i="2" s="1"/>
  <c r="EO107" i="2"/>
  <c r="EV83" i="2"/>
  <c r="EN83" i="2"/>
  <c r="EO83" i="2"/>
  <c r="DN20" i="2"/>
  <c r="DM20" i="2"/>
  <c r="EV104" i="2"/>
  <c r="FR104" i="2" s="1"/>
  <c r="FT104" i="2" s="1"/>
  <c r="EN104" i="2"/>
  <c r="EO104" i="2"/>
  <c r="DA92" i="2"/>
  <c r="DL92" i="2"/>
  <c r="DB92" i="2"/>
  <c r="EV112" i="2"/>
  <c r="EN112" i="2"/>
  <c r="EO112" i="2"/>
  <c r="FS104" i="2"/>
  <c r="EW101" i="2"/>
  <c r="EX101" i="2"/>
  <c r="FR95" i="2"/>
  <c r="FT95" i="2" s="1"/>
  <c r="EN109" i="2"/>
  <c r="EV109" i="2"/>
  <c r="EO109" i="2"/>
  <c r="DA108" i="2"/>
  <c r="DL108" i="2"/>
  <c r="DB108" i="2"/>
  <c r="DM74" i="2"/>
  <c r="DN74" i="2"/>
  <c r="EW80" i="2"/>
  <c r="EX80" i="2"/>
  <c r="EW73" i="2"/>
  <c r="EX73" i="2"/>
  <c r="EV63" i="2"/>
  <c r="FR63" i="2" s="1"/>
  <c r="FT63" i="2" s="1"/>
  <c r="EN63" i="2"/>
  <c r="EO63" i="2"/>
  <c r="BQ53" i="2"/>
  <c r="BR53" i="2"/>
  <c r="FR51" i="2"/>
  <c r="FT51" i="2" s="1"/>
  <c r="EW25" i="2"/>
  <c r="EX25" i="2"/>
  <c r="BE107" i="2"/>
  <c r="BP107" i="2"/>
  <c r="BF107" i="2"/>
  <c r="EW102" i="2"/>
  <c r="EX102" i="2"/>
  <c r="DA91" i="2"/>
  <c r="DL91" i="2"/>
  <c r="DB91" i="2"/>
  <c r="FR107" i="2"/>
  <c r="FT107" i="2" s="1"/>
  <c r="FS96" i="2"/>
  <c r="EV108" i="2"/>
  <c r="EN108" i="2"/>
  <c r="EO108" i="2"/>
  <c r="DA107" i="2"/>
  <c r="DL107" i="2"/>
  <c r="DB107" i="2"/>
  <c r="BQ98" i="2"/>
  <c r="BR98" i="2"/>
  <c r="FR75" i="2"/>
  <c r="FT75" i="2" s="1"/>
  <c r="DM88" i="2"/>
  <c r="DN88" i="2"/>
  <c r="FS73" i="2"/>
  <c r="DA87" i="2"/>
  <c r="DA66" i="2"/>
  <c r="DL66" i="2"/>
  <c r="DB66" i="2"/>
  <c r="EN65" i="2"/>
  <c r="EO65" i="2"/>
  <c r="EV65" i="2"/>
  <c r="EN62" i="2"/>
  <c r="EV62" i="2"/>
  <c r="EO62" i="2"/>
  <c r="DM54" i="2"/>
  <c r="DN54" i="2"/>
  <c r="BE62" i="2"/>
  <c r="BP62" i="2"/>
  <c r="BF62" i="2"/>
  <c r="BQ55" i="2"/>
  <c r="BR55" i="2"/>
  <c r="DA28" i="2"/>
  <c r="DL28" i="2"/>
  <c r="DB28" i="2"/>
  <c r="BQ50" i="2"/>
  <c r="BR50" i="2"/>
  <c r="BQ35" i="2"/>
  <c r="BR35" i="2"/>
  <c r="DN35" i="2"/>
  <c r="DM35" i="2"/>
  <c r="BQ12" i="2"/>
  <c r="BR12" i="2"/>
  <c r="BR24" i="2"/>
  <c r="BQ24" i="2"/>
  <c r="DN15" i="2"/>
  <c r="DA105" i="2"/>
  <c r="DL105" i="2"/>
  <c r="DB105" i="2"/>
  <c r="FL83" i="2"/>
  <c r="DM80" i="2"/>
  <c r="DN80" i="2"/>
  <c r="FR62" i="2"/>
  <c r="FT62" i="2" s="1"/>
  <c r="FS62" i="2"/>
  <c r="BQ96" i="2"/>
  <c r="BR96" i="2"/>
  <c r="EW87" i="2"/>
  <c r="EX87" i="2"/>
  <c r="FR56" i="2"/>
  <c r="FT56" i="2" s="1"/>
  <c r="BE94" i="2"/>
  <c r="BP94" i="2"/>
  <c r="BF94" i="2"/>
  <c r="DB90" i="2"/>
  <c r="DL90" i="2"/>
  <c r="DA90" i="2"/>
  <c r="FR87" i="2"/>
  <c r="FT87" i="2" s="1"/>
  <c r="EV55" i="2"/>
  <c r="EN55" i="2"/>
  <c r="EO55" i="2"/>
  <c r="DM47" i="2"/>
  <c r="DN47" i="2"/>
  <c r="EW43" i="2"/>
  <c r="EX43" i="2"/>
  <c r="DN26" i="2"/>
  <c r="DM26" i="2"/>
  <c r="FS16" i="2"/>
  <c r="FR16" i="2"/>
  <c r="FT16" i="2" s="1"/>
  <c r="BF29" i="2"/>
  <c r="BP29" i="2"/>
  <c r="BE29" i="2"/>
  <c r="EO26" i="2"/>
  <c r="EV26" i="2"/>
  <c r="EN26" i="2"/>
  <c r="BQ47" i="2"/>
  <c r="BR47" i="2"/>
  <c r="EW97" i="2"/>
  <c r="EX97" i="2"/>
  <c r="DA24" i="2"/>
  <c r="DL24" i="2"/>
  <c r="DB24" i="2"/>
  <c r="EN24" i="2"/>
  <c r="EO24" i="2"/>
  <c r="DM102" i="2"/>
  <c r="DN102" i="2"/>
  <c r="EW89" i="2"/>
  <c r="EX89" i="2"/>
  <c r="EW77" i="2"/>
  <c r="EX77" i="2"/>
  <c r="DM73" i="2"/>
  <c r="DN73" i="2"/>
  <c r="DA61" i="2"/>
  <c r="DL61" i="2"/>
  <c r="DB61" i="2"/>
  <c r="BR37" i="2"/>
  <c r="BQ37" i="2"/>
  <c r="EV18" i="2"/>
  <c r="EO18" i="2"/>
  <c r="EN18" i="2"/>
  <c r="DA94" i="2"/>
  <c r="DL94" i="2"/>
  <c r="DB94" i="2"/>
  <c r="EN70" i="2"/>
  <c r="EO70" i="2"/>
  <c r="EV70" i="2"/>
  <c r="DM95" i="2"/>
  <c r="DN95" i="2"/>
  <c r="FR97" i="2"/>
  <c r="FT97" i="2" s="1"/>
  <c r="DA68" i="2"/>
  <c r="DL68" i="2"/>
  <c r="DB68" i="2"/>
  <c r="EV99" i="2"/>
  <c r="FR99" i="2" s="1"/>
  <c r="FT99" i="2" s="1"/>
  <c r="EN99" i="2"/>
  <c r="EO99" i="2"/>
  <c r="EN105" i="2"/>
  <c r="EV105" i="2"/>
  <c r="FR105" i="2" s="1"/>
  <c r="FT105" i="2" s="1"/>
  <c r="EO105" i="2"/>
  <c r="EW103" i="2"/>
  <c r="EX103" i="2"/>
  <c r="DM101" i="2"/>
  <c r="DN101" i="2"/>
  <c r="DA93" i="2"/>
  <c r="DL93" i="2"/>
  <c r="DB93" i="2"/>
  <c r="EV110" i="2"/>
  <c r="EN110" i="2"/>
  <c r="EO110" i="2"/>
  <c r="DA109" i="2"/>
  <c r="DL109" i="2"/>
  <c r="DB109" i="2"/>
  <c r="DM98" i="2"/>
  <c r="DN98" i="2"/>
  <c r="FS97" i="2"/>
  <c r="BE104" i="2"/>
  <c r="BP104" i="2"/>
  <c r="BF104" i="2"/>
  <c r="EN82" i="2"/>
  <c r="EV82" i="2"/>
  <c r="EO82" i="2"/>
  <c r="DA70" i="2"/>
  <c r="DL70" i="2"/>
  <c r="DB70" i="2"/>
  <c r="DA69" i="2"/>
  <c r="DL69" i="2"/>
  <c r="DB69" i="2"/>
  <c r="EN68" i="2"/>
  <c r="EO68" i="2"/>
  <c r="EV68" i="2"/>
  <c r="FR65" i="2"/>
  <c r="FT65" i="2" s="1"/>
  <c r="FS65" i="2"/>
  <c r="EN56" i="2"/>
  <c r="EV56" i="2"/>
  <c r="EO56" i="2"/>
  <c r="BE63" i="2"/>
  <c r="BP63" i="2"/>
  <c r="BF63" i="2"/>
  <c r="EW50" i="2"/>
  <c r="EX50" i="2"/>
  <c r="EW53" i="2"/>
  <c r="EX53" i="2"/>
  <c r="DM51" i="2"/>
  <c r="DN51" i="2"/>
  <c r="FS50" i="2"/>
  <c r="BE30" i="2"/>
  <c r="BP30" i="2"/>
  <c r="BF30" i="2"/>
  <c r="DN30" i="2"/>
  <c r="BF27" i="2"/>
  <c r="BP27" i="2"/>
  <c r="BE27" i="2"/>
  <c r="V25" i="2"/>
  <c r="BE25" i="2"/>
  <c r="BF25" i="2"/>
  <c r="BR32" i="2"/>
  <c r="BQ32" i="2"/>
  <c r="DB31" i="2"/>
  <c r="DL31" i="2"/>
  <c r="DA31" i="2"/>
  <c r="BQ103" i="2"/>
  <c r="BR103" i="2"/>
  <c r="BE91" i="2"/>
  <c r="BP91" i="2"/>
  <c r="BF91" i="2"/>
  <c r="BQ77" i="2"/>
  <c r="BR77" i="2"/>
  <c r="DA56" i="2"/>
  <c r="DL56" i="2"/>
  <c r="DB56" i="2"/>
  <c r="DM48" i="2"/>
  <c r="DN48" i="2"/>
  <c r="BR114" i="2"/>
  <c r="BQ114" i="2"/>
  <c r="EV93" i="2"/>
  <c r="EN93" i="2"/>
  <c r="EO93" i="2"/>
  <c r="FM104" i="2"/>
  <c r="FL110" i="2"/>
  <c r="DM103" i="2"/>
  <c r="DN103" i="2"/>
  <c r="BE65" i="2"/>
  <c r="BP65" i="2"/>
  <c r="BF65" i="2"/>
  <c r="BQ79" i="2"/>
  <c r="BR79" i="2"/>
  <c r="DA84" i="2"/>
  <c r="DL84" i="2"/>
  <c r="DB84" i="2"/>
  <c r="DM79" i="2"/>
  <c r="DN79" i="2"/>
  <c r="EV69" i="2"/>
  <c r="FR69" i="2" s="1"/>
  <c r="FT69" i="2" s="1"/>
  <c r="EN69" i="2"/>
  <c r="EO69" i="2"/>
  <c r="FR55" i="2"/>
  <c r="FT55" i="2" s="1"/>
  <c r="FS55" i="2"/>
  <c r="EW78" i="2"/>
  <c r="EX78" i="2"/>
  <c r="EW76" i="2"/>
  <c r="EX76" i="2"/>
  <c r="EW74" i="2"/>
  <c r="EX74" i="2"/>
  <c r="FM70" i="2"/>
  <c r="DA58" i="2"/>
  <c r="DL58" i="2"/>
  <c r="DB58" i="2"/>
  <c r="BR42" i="2"/>
  <c r="BQ42" i="2"/>
  <c r="FL18" i="2"/>
  <c r="FS26" i="2"/>
  <c r="FR26" i="2"/>
  <c r="FT26" i="2" s="1"/>
  <c r="EW47" i="2"/>
  <c r="EX47" i="2"/>
  <c r="DA104" i="2"/>
  <c r="DL104" i="2"/>
  <c r="DB104" i="2"/>
  <c r="BE109" i="2"/>
  <c r="BP109" i="2"/>
  <c r="BF109" i="2"/>
  <c r="EN92" i="2"/>
  <c r="EV92" i="2"/>
  <c r="EO92" i="2"/>
  <c r="FL82" i="2"/>
  <c r="FM107" i="2"/>
  <c r="BE99" i="2"/>
  <c r="BP99" i="2"/>
  <c r="BF99" i="2"/>
  <c r="DA111" i="2"/>
  <c r="DL111" i="2"/>
  <c r="DB111" i="2"/>
  <c r="FR98" i="2"/>
  <c r="FT98" i="2" s="1"/>
  <c r="FS98" i="2"/>
  <c r="BQ80" i="2"/>
  <c r="BR80" i="2"/>
  <c r="FR73" i="2"/>
  <c r="FT73" i="2" s="1"/>
  <c r="DB87" i="2"/>
  <c r="DM77" i="2"/>
  <c r="DN77" i="2"/>
  <c r="FL68" i="2"/>
  <c r="DA57" i="2"/>
  <c r="DL57" i="2"/>
  <c r="DB57" i="2"/>
  <c r="EW54" i="2"/>
  <c r="EX54" i="2"/>
  <c r="BE64" i="2"/>
  <c r="BP64" i="2"/>
  <c r="BF64" i="2"/>
  <c r="BE56" i="2"/>
  <c r="BP56" i="2"/>
  <c r="BF56" i="2"/>
  <c r="DM49" i="2"/>
  <c r="DN49" i="2"/>
  <c r="BQ51" i="2"/>
  <c r="BR51" i="2"/>
  <c r="FR47" i="2"/>
  <c r="FT47" i="2" s="1"/>
  <c r="DB29" i="2"/>
  <c r="DA29" i="2"/>
  <c r="DL29" i="2"/>
  <c r="EX29" i="2" s="1"/>
  <c r="EO28" i="2"/>
  <c r="EV28" i="2"/>
  <c r="EN28" i="2"/>
  <c r="DM15" i="2"/>
  <c r="FS94" i="2"/>
  <c r="FL92" i="2"/>
  <c r="FR83" i="2"/>
  <c r="FT83" i="2" s="1"/>
  <c r="FS83" i="2"/>
  <c r="FM62" i="2"/>
  <c r="DA99" i="2"/>
  <c r="DL99" i="2"/>
  <c r="DB99" i="2"/>
  <c r="BQ88" i="2"/>
  <c r="BR88" i="2"/>
  <c r="FL108" i="2"/>
  <c r="BQ102" i="2"/>
  <c r="BR102" i="2"/>
  <c r="FM56" i="2"/>
  <c r="EW79" i="2"/>
  <c r="EX79" i="2"/>
  <c r="FS87" i="2"/>
  <c r="BE82" i="2"/>
  <c r="BP82" i="2"/>
  <c r="BF82" i="2"/>
  <c r="FR77" i="2"/>
  <c r="FT77" i="2" s="1"/>
  <c r="EV57" i="2"/>
  <c r="EN57" i="2"/>
  <c r="EO57" i="2"/>
  <c r="EW46" i="2"/>
  <c r="EX46" i="2"/>
  <c r="DM53" i="2"/>
  <c r="DN53" i="2"/>
  <c r="DM42" i="2"/>
  <c r="DN42" i="2"/>
  <c r="EW44" i="2"/>
  <c r="EX44" i="2"/>
  <c r="BF19" i="2"/>
  <c r="BP19" i="2"/>
  <c r="BE19" i="2"/>
  <c r="DA26" i="2"/>
  <c r="DM78" i="2"/>
  <c r="DN78" i="2"/>
  <c r="EW95" i="2"/>
  <c r="EX95" i="2"/>
  <c r="EN86" i="2"/>
  <c r="EV86" i="2"/>
  <c r="EO86" i="2"/>
  <c r="EN60" i="2"/>
  <c r="EV60" i="2"/>
  <c r="EO60" i="2"/>
  <c r="BE59" i="2"/>
  <c r="BP59" i="2"/>
  <c r="BF59" i="2"/>
  <c r="FS17" i="2"/>
  <c r="FR17" i="2"/>
  <c r="FT17" i="2" s="1"/>
  <c r="EO32" i="2"/>
  <c r="EV32" i="2"/>
  <c r="FR32" i="2" s="1"/>
  <c r="FT32" i="2" s="1"/>
  <c r="EN32" i="2"/>
  <c r="BQ97" i="2"/>
  <c r="BR97" i="2"/>
  <c r="FR81" i="2"/>
  <c r="FT81" i="2" s="1"/>
  <c r="FS81" i="2"/>
  <c r="DM97" i="2"/>
  <c r="DN97" i="2"/>
  <c r="BE85" i="2"/>
  <c r="BP85" i="2"/>
  <c r="BF85" i="2"/>
  <c r="DA62" i="2"/>
  <c r="DL62" i="2"/>
  <c r="DB62" i="2"/>
  <c r="EW51" i="2"/>
  <c r="EX51" i="2"/>
  <c r="BQ46" i="2"/>
  <c r="BR46" i="2"/>
  <c r="EW23" i="2"/>
  <c r="EX23" i="2"/>
  <c r="BQ101" i="2"/>
  <c r="BR101" i="2"/>
  <c r="BE110" i="2"/>
  <c r="BP110" i="2"/>
  <c r="BF110" i="2"/>
  <c r="BQ76" i="2"/>
  <c r="BR76" i="2"/>
  <c r="EN113" i="2"/>
  <c r="EV113" i="2"/>
  <c r="EO113" i="2"/>
  <c r="FL113" i="2"/>
  <c r="FM113" i="2"/>
  <c r="FS75" i="2"/>
  <c r="EN84" i="2"/>
  <c r="EV84" i="2"/>
  <c r="FR84" i="2" s="1"/>
  <c r="FT84" i="2" s="1"/>
  <c r="EO84" i="2"/>
  <c r="DM87" i="2"/>
  <c r="DM75" i="2"/>
  <c r="DN75" i="2"/>
  <c r="BE60" i="2"/>
  <c r="BP60" i="2"/>
  <c r="BF60" i="2"/>
  <c r="BQ54" i="2"/>
  <c r="BR54" i="2"/>
  <c r="BE92" i="2"/>
  <c r="BP92" i="2"/>
  <c r="BF92" i="2"/>
  <c r="DM76" i="2"/>
  <c r="DN76" i="2"/>
  <c r="BQ75" i="2"/>
  <c r="BR75" i="2"/>
  <c r="DB36" i="2"/>
  <c r="DL36" i="2"/>
  <c r="DA36" i="2"/>
  <c r="V38" i="2"/>
  <c r="BF38" i="2"/>
  <c r="BE38" i="2"/>
  <c r="DM22" i="2"/>
  <c r="DN22" i="2"/>
  <c r="EV40" i="2"/>
  <c r="EN40" i="2"/>
  <c r="EO40" i="2"/>
  <c r="DB26" i="2"/>
  <c r="EW98" i="2"/>
  <c r="EX98" i="2"/>
  <c r="DM89" i="2"/>
  <c r="DN89" i="2"/>
  <c r="BR90" i="2"/>
  <c r="BQ90" i="2"/>
  <c r="DA63" i="2"/>
  <c r="DL63" i="2"/>
  <c r="DB63" i="2"/>
  <c r="BQ52" i="2"/>
  <c r="BR52" i="2"/>
  <c r="BQ43" i="2"/>
  <c r="BR43" i="2"/>
  <c r="BE61" i="2"/>
  <c r="BP61" i="2"/>
  <c r="BF61" i="2"/>
  <c r="DM50" i="2"/>
  <c r="DN50" i="2"/>
  <c r="DM52" i="2"/>
  <c r="DN52" i="2"/>
  <c r="BQ49" i="2"/>
  <c r="BR49" i="2"/>
  <c r="DM43" i="2"/>
  <c r="DN43" i="2"/>
  <c r="DM46" i="2"/>
  <c r="DN46" i="2"/>
  <c r="EV38" i="2"/>
  <c r="FR38" i="2" s="1"/>
  <c r="FT38" i="2" s="1"/>
  <c r="EN38" i="2"/>
  <c r="EO38" i="2"/>
  <c r="EN36" i="2"/>
  <c r="FL40" i="2"/>
  <c r="DB16" i="2"/>
  <c r="DL16" i="2"/>
  <c r="EX16" i="2" s="1"/>
  <c r="DA16" i="2"/>
  <c r="EW13" i="2"/>
  <c r="EX13" i="2"/>
  <c r="DM12" i="2"/>
  <c r="DN12" i="2"/>
  <c r="FR33" i="2"/>
  <c r="FT33" i="2" s="1"/>
  <c r="FS33" i="2"/>
  <c r="BE16" i="2"/>
  <c r="BP16" i="2"/>
  <c r="BF16" i="2"/>
  <c r="BE108" i="2"/>
  <c r="BP108" i="2"/>
  <c r="BF108" i="2"/>
  <c r="EN94" i="2"/>
  <c r="EV94" i="2"/>
  <c r="EO94" i="2"/>
  <c r="FM84" i="2"/>
  <c r="FR109" i="2"/>
  <c r="FT109" i="2" s="1"/>
  <c r="FS109" i="2"/>
  <c r="EN111" i="2"/>
  <c r="EV111" i="2"/>
  <c r="EO111" i="2"/>
  <c r="FL111" i="2"/>
  <c r="FM111" i="2"/>
  <c r="BE105" i="2"/>
  <c r="BP105" i="2"/>
  <c r="BF105" i="2"/>
  <c r="DA85" i="2"/>
  <c r="DL85" i="2"/>
  <c r="DB85" i="2"/>
  <c r="EW88" i="2"/>
  <c r="EX88" i="2"/>
  <c r="BE71" i="2"/>
  <c r="BP71" i="2"/>
  <c r="BF71" i="2"/>
  <c r="DA59" i="2"/>
  <c r="DL59" i="2"/>
  <c r="DB59" i="2"/>
  <c r="BE57" i="2"/>
  <c r="BP57" i="2"/>
  <c r="BF57" i="2"/>
  <c r="EW48" i="2"/>
  <c r="EX48" i="2"/>
  <c r="FM38" i="2"/>
  <c r="DA32" i="2"/>
  <c r="DL32" i="2"/>
  <c r="DB32" i="2"/>
  <c r="EW41" i="2"/>
  <c r="FM40" i="2"/>
  <c r="FR27" i="2"/>
  <c r="FT27" i="2" s="1"/>
  <c r="FS27" i="2"/>
  <c r="DA30" i="2"/>
  <c r="BR28" i="2"/>
  <c r="BQ28" i="2"/>
  <c r="FR23" i="2"/>
  <c r="FT23" i="2" s="1"/>
  <c r="FR28" i="2"/>
  <c r="FT28" i="2" s="1"/>
  <c r="BE21" i="2"/>
  <c r="BP21" i="2"/>
  <c r="BF21" i="2"/>
  <c r="EV20" i="2"/>
  <c r="FR20" i="2" s="1"/>
  <c r="FT20" i="2" s="1"/>
  <c r="EN20" i="2"/>
  <c r="EO20" i="2"/>
  <c r="BE93" i="2"/>
  <c r="BP93" i="2"/>
  <c r="BF93" i="2"/>
  <c r="BE84" i="2"/>
  <c r="BP84" i="2"/>
  <c r="BF84" i="2"/>
  <c r="DA64" i="2"/>
  <c r="DL64" i="2"/>
  <c r="DB64" i="2"/>
  <c r="DA60" i="2"/>
  <c r="DL60" i="2"/>
  <c r="DB60" i="2"/>
  <c r="EW45" i="2"/>
  <c r="EX45" i="2"/>
  <c r="EW35" i="2"/>
  <c r="EX35" i="2"/>
  <c r="V23" i="2"/>
  <c r="BF23" i="2"/>
  <c r="BE23" i="2"/>
  <c r="DB27" i="2"/>
  <c r="DL27" i="2"/>
  <c r="EW27" i="2" s="1"/>
  <c r="DA27" i="2"/>
  <c r="FR93" i="2"/>
  <c r="FT93" i="2" s="1"/>
  <c r="FS93" i="2"/>
  <c r="BQ89" i="2"/>
  <c r="BR89" i="2"/>
  <c r="FR101" i="2"/>
  <c r="FT101" i="2" s="1"/>
  <c r="DN114" i="2"/>
  <c r="DM114" i="2"/>
  <c r="EW114" i="2"/>
  <c r="EX114" i="2"/>
  <c r="FR110" i="2"/>
  <c r="FT110" i="2" s="1"/>
  <c r="FS110" i="2"/>
  <c r="DM96" i="2"/>
  <c r="DN96" i="2"/>
  <c r="FR89" i="2"/>
  <c r="FT89" i="2" s="1"/>
  <c r="BE112" i="2"/>
  <c r="BP112" i="2"/>
  <c r="DB112" i="2"/>
  <c r="BF112" i="2"/>
  <c r="DA112" i="2"/>
  <c r="EV85" i="2"/>
  <c r="FR85" i="2" s="1"/>
  <c r="FT85" i="2" s="1"/>
  <c r="EN85" i="2"/>
  <c r="EO85" i="2"/>
  <c r="BE83" i="2"/>
  <c r="BP83" i="2"/>
  <c r="BF83" i="2"/>
  <c r="EV71" i="2"/>
  <c r="FR71" i="2" s="1"/>
  <c r="FT71" i="2" s="1"/>
  <c r="EN71" i="2"/>
  <c r="EO71" i="2"/>
  <c r="BE69" i="2"/>
  <c r="BP69" i="2"/>
  <c r="BF69" i="2"/>
  <c r="EV59" i="2"/>
  <c r="FS59" i="2" s="1"/>
  <c r="EN59" i="2"/>
  <c r="EO59" i="2"/>
  <c r="DM45" i="2"/>
  <c r="DN45" i="2"/>
  <c r="BE39" i="2"/>
  <c r="BP39" i="2"/>
  <c r="BF39" i="2"/>
  <c r="FR18" i="2"/>
  <c r="FT18" i="2" s="1"/>
  <c r="FR19" i="2"/>
  <c r="FT19" i="2" s="1"/>
  <c r="FS19" i="2"/>
  <c r="EO30" i="2"/>
  <c r="EV30" i="2"/>
  <c r="FR30" i="2" s="1"/>
  <c r="FT30" i="2" s="1"/>
  <c r="EN30" i="2"/>
  <c r="DA19" i="2"/>
  <c r="DL19" i="2"/>
  <c r="EX19" i="2" s="1"/>
  <c r="DB19" i="2"/>
  <c r="FL112" i="2"/>
  <c r="BQ95" i="2"/>
  <c r="BR95" i="2"/>
  <c r="FL86" i="2"/>
  <c r="FR82" i="2"/>
  <c r="FT82" i="2" s="1"/>
  <c r="FS82" i="2"/>
  <c r="FR103" i="2"/>
  <c r="FT103" i="2" s="1"/>
  <c r="BE70" i="2"/>
  <c r="BP70" i="2"/>
  <c r="BF70" i="2"/>
  <c r="EX90" i="2"/>
  <c r="EW90" i="2"/>
  <c r="FR90" i="2"/>
  <c r="FT90" i="2" s="1"/>
  <c r="FS90" i="2"/>
  <c r="FS58" i="2"/>
  <c r="DA83" i="2"/>
  <c r="DL83" i="2"/>
  <c r="DB83" i="2"/>
  <c r="BQ78" i="2"/>
  <c r="BR78" i="2"/>
  <c r="EV66" i="2"/>
  <c r="EN66" i="2"/>
  <c r="EO66" i="2"/>
  <c r="FM59" i="2"/>
  <c r="FR68" i="2"/>
  <c r="FT68" i="2" s="1"/>
  <c r="FS68" i="2"/>
  <c r="EN58" i="2"/>
  <c r="EV58" i="2"/>
  <c r="EO58" i="2"/>
  <c r="BE58" i="2"/>
  <c r="BP58" i="2"/>
  <c r="BF58" i="2"/>
  <c r="EW49" i="2"/>
  <c r="EX49" i="2"/>
  <c r="BQ45" i="2"/>
  <c r="BR45" i="2"/>
  <c r="EW52" i="2"/>
  <c r="EX52" i="2"/>
  <c r="FS47" i="2"/>
  <c r="DA39" i="2"/>
  <c r="DL39" i="2"/>
  <c r="DB39" i="2"/>
  <c r="EN39" i="2"/>
  <c r="EO39" i="2"/>
  <c r="EW31" i="2"/>
  <c r="EX31" i="2"/>
  <c r="EO27" i="2"/>
  <c r="BF34" i="2"/>
  <c r="BP34" i="2"/>
  <c r="BE34" i="2"/>
  <c r="FM32" i="2"/>
  <c r="BF31" i="2"/>
  <c r="BP31" i="2"/>
  <c r="BE31" i="2"/>
  <c r="BR22" i="2"/>
  <c r="BQ22" i="2"/>
  <c r="EV15" i="2"/>
  <c r="FR15" i="2" s="1"/>
  <c r="FT15" i="2" s="1"/>
  <c r="EO15" i="2"/>
  <c r="EN15" i="2"/>
  <c r="FQ116" i="2"/>
  <c r="FL94" i="2"/>
  <c r="FM92" i="2"/>
  <c r="EV91" i="2"/>
  <c r="FS91" i="2" s="1"/>
  <c r="EN91" i="2"/>
  <c r="EO91" i="2"/>
  <c r="FM83" i="2"/>
  <c r="BE113" i="2"/>
  <c r="BP113" i="2"/>
  <c r="BF113" i="2"/>
  <c r="FR108" i="2"/>
  <c r="FT108" i="2" s="1"/>
  <c r="FS108" i="2"/>
  <c r="FM60" i="2"/>
  <c r="DA86" i="2"/>
  <c r="DL86" i="2"/>
  <c r="DB86" i="2"/>
  <c r="BE86" i="2"/>
  <c r="BP86" i="2"/>
  <c r="BF86" i="2"/>
  <c r="EV64" i="2"/>
  <c r="FR64" i="2" s="1"/>
  <c r="FT64" i="2" s="1"/>
  <c r="EN64" i="2"/>
  <c r="EO64" i="2"/>
  <c r="BE66" i="2"/>
  <c r="BP66" i="2"/>
  <c r="BF66" i="2"/>
  <c r="EV61" i="2"/>
  <c r="EN61" i="2"/>
  <c r="EO61" i="2"/>
  <c r="BR36" i="2"/>
  <c r="BQ36" i="2"/>
  <c r="EO16" i="2"/>
  <c r="FL20" i="2"/>
  <c r="FQ10" i="1"/>
  <c r="FR6" i="1"/>
  <c r="EU8" i="1"/>
  <c r="FL8" i="1"/>
  <c r="DK11" i="1"/>
  <c r="AS15" i="1"/>
  <c r="CO18" i="1"/>
  <c r="CY18" i="1"/>
  <c r="CN18" i="1"/>
  <c r="AS19" i="1"/>
  <c r="BC19" i="1"/>
  <c r="AR19" i="1"/>
  <c r="EU20" i="1"/>
  <c r="EN20" i="1"/>
  <c r="EM20" i="1"/>
  <c r="DA22" i="1"/>
  <c r="DK22" i="1"/>
  <c r="CZ22" i="1"/>
  <c r="BE23" i="1"/>
  <c r="BO23" i="1"/>
  <c r="BD23" i="1"/>
  <c r="DK25" i="1"/>
  <c r="DK27" i="1"/>
  <c r="FK6" i="1"/>
  <c r="EU7" i="1"/>
  <c r="FK8" i="1"/>
  <c r="CO19" i="1"/>
  <c r="CY19" i="1"/>
  <c r="CN19" i="1"/>
  <c r="FK20" i="1"/>
  <c r="DA21" i="1"/>
  <c r="DK21" i="1"/>
  <c r="CZ21" i="1"/>
  <c r="BE22" i="1"/>
  <c r="BO22" i="1"/>
  <c r="BD22" i="1"/>
  <c r="EU23" i="1"/>
  <c r="EN23" i="1"/>
  <c r="EM23" i="1"/>
  <c r="EU25" i="1"/>
  <c r="EN25" i="1"/>
  <c r="EM25" i="1"/>
  <c r="EU27" i="1"/>
  <c r="EN27" i="1"/>
  <c r="EM27" i="1"/>
  <c r="EU29" i="1"/>
  <c r="FL29" i="1"/>
  <c r="EU6" i="1"/>
  <c r="FL6" i="1"/>
  <c r="EU9" i="1"/>
  <c r="CO16" i="1"/>
  <c r="CY16" i="1"/>
  <c r="CN16" i="1"/>
  <c r="AS17" i="1"/>
  <c r="BC17" i="1"/>
  <c r="AR17" i="1"/>
  <c r="BE21" i="1"/>
  <c r="BO21" i="1"/>
  <c r="BD21" i="1"/>
  <c r="EU22" i="1"/>
  <c r="EN22" i="1"/>
  <c r="EM22" i="1"/>
  <c r="DK24" i="1"/>
  <c r="DK26" i="1"/>
  <c r="FK27" i="1"/>
  <c r="FK29" i="1"/>
  <c r="DK33" i="1"/>
  <c r="DK10" i="1"/>
  <c r="CO17" i="1"/>
  <c r="CY17" i="1"/>
  <c r="CN17" i="1"/>
  <c r="AS18" i="1"/>
  <c r="BC18" i="1"/>
  <c r="AR18" i="1"/>
  <c r="CC20" i="1"/>
  <c r="AG20" i="1"/>
  <c r="CB20" i="1"/>
  <c r="AQ20" i="1"/>
  <c r="AF20" i="1"/>
  <c r="DK20" i="1"/>
  <c r="EU21" i="1"/>
  <c r="EN21" i="1"/>
  <c r="EM21" i="1"/>
  <c r="FK22" i="1"/>
  <c r="DA23" i="1"/>
  <c r="DK23" i="1"/>
  <c r="CZ23" i="1"/>
  <c r="EU24" i="1"/>
  <c r="EN24" i="1"/>
  <c r="EM24" i="1"/>
  <c r="EU26" i="1"/>
  <c r="EN26" i="1"/>
  <c r="EM26" i="1"/>
  <c r="EU28" i="1"/>
  <c r="EU30" i="1"/>
  <c r="FL30" i="1"/>
  <c r="EB7" i="1"/>
  <c r="FL7" i="1"/>
  <c r="EB8" i="1"/>
  <c r="EB9" i="1"/>
  <c r="FL9" i="1"/>
  <c r="EB10" i="1"/>
  <c r="CB11" i="1"/>
  <c r="EB11" i="1"/>
  <c r="CB12" i="1"/>
  <c r="AF13" i="1"/>
  <c r="AQ13" i="1"/>
  <c r="CB13" i="1"/>
  <c r="CM13" i="1"/>
  <c r="EB13" i="1" s="1"/>
  <c r="AF14" i="1"/>
  <c r="AQ14" i="1"/>
  <c r="CO14" i="1" s="1"/>
  <c r="CC14" i="1"/>
  <c r="CN14" i="1"/>
  <c r="CY14" i="1"/>
  <c r="EY14" i="1"/>
  <c r="AG15" i="1"/>
  <c r="AR15" i="1"/>
  <c r="BC15" i="1"/>
  <c r="CC15" i="1"/>
  <c r="CN15" i="1"/>
  <c r="CY15" i="1"/>
  <c r="EY15" i="1"/>
  <c r="AG16" i="1"/>
  <c r="BC16" i="1"/>
  <c r="CC16" i="1"/>
  <c r="EY16" i="1"/>
  <c r="AG17" i="1"/>
  <c r="CC17" i="1"/>
  <c r="EY17" i="1"/>
  <c r="AG18" i="1"/>
  <c r="CC18" i="1"/>
  <c r="EY18" i="1"/>
  <c r="AG19" i="1"/>
  <c r="CC19" i="1"/>
  <c r="EY19" i="1"/>
  <c r="EB20" i="1"/>
  <c r="FL20" i="1"/>
  <c r="EB21" i="1"/>
  <c r="FL21" i="1"/>
  <c r="EB22" i="1"/>
  <c r="FL22" i="1"/>
  <c r="EB23" i="1"/>
  <c r="FL23" i="1"/>
  <c r="EB24" i="1"/>
  <c r="FL24" i="1"/>
  <c r="EB25" i="1"/>
  <c r="FL25" i="1"/>
  <c r="EB26" i="1"/>
  <c r="FL26" i="1"/>
  <c r="EB27" i="1"/>
  <c r="FL27" i="1"/>
  <c r="EB28" i="1"/>
  <c r="FL28" i="1"/>
  <c r="EB29" i="1"/>
  <c r="EB30" i="1"/>
  <c r="EB31" i="1"/>
  <c r="EZ32" i="1"/>
  <c r="DZ32" i="1"/>
  <c r="DU32" i="1"/>
  <c r="FF32" i="1"/>
  <c r="FJ32" i="1"/>
  <c r="FE32" i="1"/>
  <c r="DV33" i="1"/>
  <c r="EZ33" i="1"/>
  <c r="DZ33" i="1"/>
  <c r="DU33" i="1"/>
  <c r="AG34" i="1"/>
  <c r="M34" i="1"/>
  <c r="Q34" i="1" s="1"/>
  <c r="U34" i="1" s="1"/>
  <c r="CY34" i="1"/>
  <c r="CN34" i="1"/>
  <c r="CO34" i="1"/>
  <c r="CY36" i="1"/>
  <c r="CN36" i="1"/>
  <c r="CO36" i="1"/>
  <c r="CY38" i="1"/>
  <c r="CN38" i="1"/>
  <c r="CO38" i="1"/>
  <c r="CY40" i="1"/>
  <c r="CN40" i="1"/>
  <c r="CO40" i="1"/>
  <c r="CY42" i="1"/>
  <c r="EB6" i="1"/>
  <c r="AR6" i="1"/>
  <c r="BC6" i="1"/>
  <c r="CN6" i="1"/>
  <c r="CY6" i="1"/>
  <c r="EM6" i="1" s="1"/>
  <c r="EY6" i="1"/>
  <c r="AR7" i="1"/>
  <c r="BC7" i="1"/>
  <c r="CN7" i="1"/>
  <c r="CY7" i="1"/>
  <c r="EY7" i="1"/>
  <c r="AR8" i="1"/>
  <c r="BC8" i="1"/>
  <c r="CN8" i="1"/>
  <c r="CY8" i="1"/>
  <c r="EY8" i="1"/>
  <c r="AR9" i="1"/>
  <c r="BC9" i="1"/>
  <c r="CN9" i="1"/>
  <c r="CY9" i="1"/>
  <c r="EM9" i="1" s="1"/>
  <c r="EY9" i="1"/>
  <c r="AR10" i="1"/>
  <c r="BC10" i="1"/>
  <c r="CC10" i="1"/>
  <c r="CN10" i="1"/>
  <c r="AR11" i="1"/>
  <c r="BC11" i="1"/>
  <c r="CC11" i="1"/>
  <c r="CN11" i="1"/>
  <c r="AR12" i="1"/>
  <c r="BC12" i="1"/>
  <c r="CC12" i="1"/>
  <c r="CN12" i="1"/>
  <c r="CY12" i="1"/>
  <c r="EY12" i="1"/>
  <c r="CC13" i="1"/>
  <c r="EY13" i="1"/>
  <c r="AG14" i="1"/>
  <c r="DU14" i="1"/>
  <c r="DZ14" i="1"/>
  <c r="FE14" i="1" s="1"/>
  <c r="EZ14" i="1"/>
  <c r="FJ14" i="1"/>
  <c r="DU15" i="1"/>
  <c r="DZ15" i="1"/>
  <c r="EZ15" i="1"/>
  <c r="FE15" i="1"/>
  <c r="FJ15" i="1"/>
  <c r="M16" i="1"/>
  <c r="Q16" i="1" s="1"/>
  <c r="U16" i="1" s="1"/>
  <c r="DU16" i="1"/>
  <c r="DZ16" i="1"/>
  <c r="FE16" i="1" s="1"/>
  <c r="EZ16" i="1"/>
  <c r="FJ16" i="1"/>
  <c r="FP16" i="1" s="1"/>
  <c r="DU17" i="1"/>
  <c r="DZ17" i="1"/>
  <c r="FE17" i="1" s="1"/>
  <c r="DU18" i="1"/>
  <c r="DZ18" i="1"/>
  <c r="FE18" i="1" s="1"/>
  <c r="DU19" i="1"/>
  <c r="DZ19" i="1"/>
  <c r="FE19" i="1"/>
  <c r="W20" i="1"/>
  <c r="BS20" i="1"/>
  <c r="CN20" i="1"/>
  <c r="EY20" i="1"/>
  <c r="AR21" i="1"/>
  <c r="CN21" i="1"/>
  <c r="EY21" i="1"/>
  <c r="AR22" i="1"/>
  <c r="CN22" i="1"/>
  <c r="EY22" i="1"/>
  <c r="AR23" i="1"/>
  <c r="CN23" i="1"/>
  <c r="EY23" i="1"/>
  <c r="AG24" i="1"/>
  <c r="AR24" i="1"/>
  <c r="BC24" i="1"/>
  <c r="CZ24" i="1" s="1"/>
  <c r="CN24" i="1"/>
  <c r="EY24" i="1"/>
  <c r="AR25" i="1"/>
  <c r="BC25" i="1"/>
  <c r="CZ25" i="1" s="1"/>
  <c r="CN25" i="1"/>
  <c r="EY25" i="1"/>
  <c r="AR26" i="1"/>
  <c r="BC26" i="1"/>
  <c r="CZ26" i="1" s="1"/>
  <c r="CN26" i="1"/>
  <c r="EY26" i="1"/>
  <c r="AR27" i="1"/>
  <c r="BC27" i="1"/>
  <c r="CZ27" i="1" s="1"/>
  <c r="CN27" i="1"/>
  <c r="EY27" i="1"/>
  <c r="AR28" i="1"/>
  <c r="BC28" i="1"/>
  <c r="CN28" i="1"/>
  <c r="CY28" i="1"/>
  <c r="EM28" i="1" s="1"/>
  <c r="EY28" i="1"/>
  <c r="AR29" i="1"/>
  <c r="BC29" i="1"/>
  <c r="CN29" i="1"/>
  <c r="CY29" i="1"/>
  <c r="EY29" i="1"/>
  <c r="AR30" i="1"/>
  <c r="BC30" i="1"/>
  <c r="CN30" i="1"/>
  <c r="CY30" i="1"/>
  <c r="EN30" i="1" s="1"/>
  <c r="EY30" i="1"/>
  <c r="AR31" i="1"/>
  <c r="BC31" i="1"/>
  <c r="CC31" i="1"/>
  <c r="CN31" i="1"/>
  <c r="CY31" i="1"/>
  <c r="DV32" i="1"/>
  <c r="EY32" i="1"/>
  <c r="BC33" i="1"/>
  <c r="CZ33" i="1" s="1"/>
  <c r="FF33" i="1"/>
  <c r="FJ33" i="1"/>
  <c r="FE33" i="1"/>
  <c r="BC35" i="1"/>
  <c r="BC37" i="1"/>
  <c r="BC39" i="1"/>
  <c r="BC41" i="1"/>
  <c r="FE7" i="1"/>
  <c r="FE8" i="1"/>
  <c r="FE9" i="1"/>
  <c r="AS10" i="1"/>
  <c r="FE10" i="1"/>
  <c r="AS11" i="1"/>
  <c r="FE11" i="1"/>
  <c r="DU12" i="1"/>
  <c r="DZ12" i="1"/>
  <c r="FE12" i="1" s="1"/>
  <c r="DU13" i="1"/>
  <c r="EU13" i="1"/>
  <c r="DV17" i="1"/>
  <c r="DV18" i="1"/>
  <c r="DV19" i="1"/>
  <c r="FE20" i="1"/>
  <c r="AS21" i="1"/>
  <c r="FE21" i="1"/>
  <c r="AS22" i="1"/>
  <c r="FE22" i="1"/>
  <c r="AS23" i="1"/>
  <c r="FE23" i="1"/>
  <c r="AS24" i="1"/>
  <c r="FE24" i="1"/>
  <c r="AS25" i="1"/>
  <c r="FE25" i="1"/>
  <c r="AS26" i="1"/>
  <c r="FE26" i="1"/>
  <c r="AS27" i="1"/>
  <c r="FE27" i="1"/>
  <c r="FE28" i="1"/>
  <c r="FE29" i="1"/>
  <c r="FE30" i="1"/>
  <c r="FE31" i="1"/>
  <c r="AQ32" i="1"/>
  <c r="AF32" i="1"/>
  <c r="AR33" i="1"/>
  <c r="CO33" i="1"/>
  <c r="CN33" i="1"/>
  <c r="EY33" i="1"/>
  <c r="CY35" i="1"/>
  <c r="CN35" i="1"/>
  <c r="CO35" i="1"/>
  <c r="CY37" i="1"/>
  <c r="CN37" i="1"/>
  <c r="CO37" i="1"/>
  <c r="CY39" i="1"/>
  <c r="CN39" i="1"/>
  <c r="CO39" i="1"/>
  <c r="CY41" i="1"/>
  <c r="CN41" i="1"/>
  <c r="CO41" i="1"/>
  <c r="FE6" i="1"/>
  <c r="EA6" i="1"/>
  <c r="EA7" i="1"/>
  <c r="EA8" i="1"/>
  <c r="EA9" i="1"/>
  <c r="EA10" i="1"/>
  <c r="EL10" i="1"/>
  <c r="FL10" i="1" s="1"/>
  <c r="EA11" i="1"/>
  <c r="EL11" i="1"/>
  <c r="AF17" i="1"/>
  <c r="CB17" i="1"/>
  <c r="AF18" i="1"/>
  <c r="CB18" i="1"/>
  <c r="AF19" i="1"/>
  <c r="CB19" i="1"/>
  <c r="EA20" i="1"/>
  <c r="EA21" i="1"/>
  <c r="EA22" i="1"/>
  <c r="EA23" i="1"/>
  <c r="EA24" i="1"/>
  <c r="EA25" i="1"/>
  <c r="EA26" i="1"/>
  <c r="EA27" i="1"/>
  <c r="EA28" i="1"/>
  <c r="EA29" i="1"/>
  <c r="EA30" i="1"/>
  <c r="EA31" i="1"/>
  <c r="EL31" i="1"/>
  <c r="AG32" i="1"/>
  <c r="CM32" i="1"/>
  <c r="CB32" i="1"/>
  <c r="AG33" i="1"/>
  <c r="BC34" i="1"/>
  <c r="AR34" i="1"/>
  <c r="AS34" i="1"/>
  <c r="BC36" i="1"/>
  <c r="BC38" i="1"/>
  <c r="BC40" i="1"/>
  <c r="DU34" i="1"/>
  <c r="DZ34" i="1"/>
  <c r="EZ34" i="1"/>
  <c r="FE34" i="1"/>
  <c r="FJ34" i="1"/>
  <c r="M35" i="1"/>
  <c r="Q35" i="1" s="1"/>
  <c r="U35" i="1" s="1"/>
  <c r="DU35" i="1"/>
  <c r="DZ35" i="1"/>
  <c r="FE35" i="1" s="1"/>
  <c r="EZ35" i="1"/>
  <c r="FJ35" i="1"/>
  <c r="M36" i="1"/>
  <c r="Q36" i="1" s="1"/>
  <c r="U36" i="1" s="1"/>
  <c r="DU36" i="1"/>
  <c r="DZ36" i="1"/>
  <c r="EZ36" i="1"/>
  <c r="FE36" i="1"/>
  <c r="FJ36" i="1"/>
  <c r="M37" i="1"/>
  <c r="Q37" i="1" s="1"/>
  <c r="U37" i="1" s="1"/>
  <c r="DU37" i="1"/>
  <c r="DZ37" i="1"/>
  <c r="FE37" i="1" s="1"/>
  <c r="EZ37" i="1"/>
  <c r="FJ37" i="1"/>
  <c r="FP37" i="1" s="1"/>
  <c r="M38" i="1"/>
  <c r="Q38" i="1" s="1"/>
  <c r="U38" i="1" s="1"/>
  <c r="DU38" i="1"/>
  <c r="DZ38" i="1"/>
  <c r="EZ38" i="1"/>
  <c r="FE38" i="1"/>
  <c r="FJ38" i="1"/>
  <c r="M39" i="1"/>
  <c r="Q39" i="1" s="1"/>
  <c r="U39" i="1" s="1"/>
  <c r="DU39" i="1"/>
  <c r="DZ39" i="1"/>
  <c r="FE39" i="1" s="1"/>
  <c r="EZ39" i="1"/>
  <c r="FJ39" i="1"/>
  <c r="M40" i="1"/>
  <c r="Q40" i="1" s="1"/>
  <c r="U40" i="1" s="1"/>
  <c r="DU40" i="1"/>
  <c r="DZ40" i="1"/>
  <c r="EZ40" i="1"/>
  <c r="FE40" i="1"/>
  <c r="FJ40" i="1"/>
  <c r="M41" i="1"/>
  <c r="Q41" i="1" s="1"/>
  <c r="U41" i="1" s="1"/>
  <c r="DU41" i="1"/>
  <c r="DZ41" i="1"/>
  <c r="FE41" i="1" s="1"/>
  <c r="EZ41" i="1"/>
  <c r="FJ41" i="1"/>
  <c r="M42" i="1"/>
  <c r="Q42" i="1" s="1"/>
  <c r="U42" i="1" s="1"/>
  <c r="DU42" i="1"/>
  <c r="DZ42" i="1"/>
  <c r="EZ42" i="1"/>
  <c r="FE42" i="1"/>
  <c r="FJ42" i="1"/>
  <c r="M43" i="1"/>
  <c r="BO43" i="1"/>
  <c r="CZ43" i="1"/>
  <c r="DK43" i="1"/>
  <c r="DU43" i="1"/>
  <c r="DZ43" i="1"/>
  <c r="FE43" i="1" s="1"/>
  <c r="EZ43" i="1"/>
  <c r="FJ43" i="1"/>
  <c r="M44" i="1"/>
  <c r="AS44" i="1" s="1"/>
  <c r="BO44" i="1"/>
  <c r="CZ44" i="1"/>
  <c r="DK44" i="1"/>
  <c r="DU44" i="1"/>
  <c r="DZ44" i="1"/>
  <c r="FF44" i="1" s="1"/>
  <c r="EZ44" i="1"/>
  <c r="BP61" i="1"/>
  <c r="BQ61" i="1"/>
  <c r="DV34" i="1"/>
  <c r="DV35" i="1"/>
  <c r="DV36" i="1"/>
  <c r="DV37" i="1"/>
  <c r="DV38" i="1"/>
  <c r="DV39" i="1"/>
  <c r="DV40" i="1"/>
  <c r="DV41" i="1"/>
  <c r="DV42" i="1"/>
  <c r="DV43" i="1"/>
  <c r="DV44" i="1"/>
  <c r="CY45" i="1"/>
  <c r="CN45" i="1"/>
  <c r="FL45" i="1"/>
  <c r="AF33" i="1"/>
  <c r="CB33" i="1"/>
  <c r="AF34" i="1"/>
  <c r="CB34" i="1"/>
  <c r="AF35" i="1"/>
  <c r="CB35" i="1"/>
  <c r="AF36" i="1"/>
  <c r="CB36" i="1"/>
  <c r="AF37" i="1"/>
  <c r="CB37" i="1"/>
  <c r="AF38" i="1"/>
  <c r="CB38" i="1"/>
  <c r="AF39" i="1"/>
  <c r="CB39" i="1"/>
  <c r="AF40" i="1"/>
  <c r="CB40" i="1"/>
  <c r="AF41" i="1"/>
  <c r="CB41" i="1"/>
  <c r="AF42" i="1"/>
  <c r="AQ42" i="1"/>
  <c r="CN42" i="1" s="1"/>
  <c r="AF43" i="1"/>
  <c r="AF44" i="1"/>
  <c r="BC45" i="1"/>
  <c r="AR45" i="1"/>
  <c r="CO45" i="1"/>
  <c r="FF45" i="1"/>
  <c r="EL45" i="1"/>
  <c r="EA45" i="1"/>
  <c r="CO46" i="1"/>
  <c r="CY46" i="1"/>
  <c r="CN46" i="1"/>
  <c r="FK46" i="1"/>
  <c r="AS45" i="1"/>
  <c r="BC46" i="1"/>
  <c r="AR46" i="1"/>
  <c r="CC45" i="1"/>
  <c r="CC46" i="1"/>
  <c r="AR47" i="1"/>
  <c r="BC47" i="1"/>
  <c r="CC47" i="1"/>
  <c r="CN47" i="1"/>
  <c r="CY47" i="1"/>
  <c r="AR48" i="1"/>
  <c r="BC48" i="1"/>
  <c r="EB49" i="1"/>
  <c r="BC50" i="1"/>
  <c r="AR50" i="1"/>
  <c r="CO50" i="1"/>
  <c r="FF50" i="1"/>
  <c r="EL50" i="1"/>
  <c r="FK50" i="1" s="1"/>
  <c r="EA50" i="1"/>
  <c r="CY51" i="1"/>
  <c r="CN51" i="1"/>
  <c r="FK52" i="1"/>
  <c r="EB53" i="1"/>
  <c r="BC54" i="1"/>
  <c r="AR54" i="1"/>
  <c r="CO54" i="1"/>
  <c r="EL54" i="1"/>
  <c r="FK54" i="1" s="1"/>
  <c r="EA54" i="1"/>
  <c r="CY55" i="1"/>
  <c r="CN55" i="1"/>
  <c r="EU57" i="1"/>
  <c r="FK57" i="1"/>
  <c r="AS59" i="1"/>
  <c r="BC59" i="1"/>
  <c r="AR59" i="1"/>
  <c r="CO59" i="1"/>
  <c r="CY59" i="1"/>
  <c r="EN59" i="1" s="1"/>
  <c r="CN59" i="1"/>
  <c r="DV61" i="1"/>
  <c r="EZ61" i="1"/>
  <c r="DU61" i="1"/>
  <c r="AS64" i="1"/>
  <c r="AR64" i="1"/>
  <c r="CO75" i="1"/>
  <c r="CY75" i="1"/>
  <c r="CN75" i="1"/>
  <c r="EU103" i="1"/>
  <c r="FE46" i="1"/>
  <c r="CO47" i="1"/>
  <c r="FE47" i="1"/>
  <c r="FK49" i="1"/>
  <c r="BC51" i="1"/>
  <c r="AR51" i="1"/>
  <c r="CO51" i="1"/>
  <c r="FF51" i="1"/>
  <c r="EL51" i="1"/>
  <c r="FK51" i="1" s="1"/>
  <c r="EA51" i="1"/>
  <c r="CY52" i="1"/>
  <c r="CN52" i="1"/>
  <c r="BC55" i="1"/>
  <c r="AR55" i="1"/>
  <c r="CO55" i="1"/>
  <c r="EL55" i="1"/>
  <c r="EA55" i="1"/>
  <c r="CO56" i="1"/>
  <c r="CY56" i="1"/>
  <c r="EN56" i="1" s="1"/>
  <c r="CN56" i="1"/>
  <c r="EU58" i="1"/>
  <c r="FK58" i="1"/>
  <c r="AS60" i="1"/>
  <c r="BC60" i="1"/>
  <c r="AR60" i="1"/>
  <c r="CO60" i="1"/>
  <c r="CY60" i="1"/>
  <c r="CN60" i="1"/>
  <c r="CO63" i="1"/>
  <c r="CY63" i="1"/>
  <c r="CN63" i="1"/>
  <c r="CC64" i="1"/>
  <c r="CB64" i="1"/>
  <c r="FF67" i="1"/>
  <c r="FJ67" i="1"/>
  <c r="FE67" i="1"/>
  <c r="AS73" i="1"/>
  <c r="BC73" i="1"/>
  <c r="AR73" i="1"/>
  <c r="CO77" i="1"/>
  <c r="CY77" i="1"/>
  <c r="CN77" i="1"/>
  <c r="FE81" i="1"/>
  <c r="EL81" i="1"/>
  <c r="CY91" i="1"/>
  <c r="BO96" i="1"/>
  <c r="CN98" i="1"/>
  <c r="BC98" i="1"/>
  <c r="BO99" i="1"/>
  <c r="EA46" i="1"/>
  <c r="EL46" i="1"/>
  <c r="EA47" i="1"/>
  <c r="EL47" i="1"/>
  <c r="FK47" i="1" s="1"/>
  <c r="DV48" i="1"/>
  <c r="CC48" i="1"/>
  <c r="CM48" i="1"/>
  <c r="EA48" i="1" s="1"/>
  <c r="FF48" i="1"/>
  <c r="EL48" i="1"/>
  <c r="CY49" i="1"/>
  <c r="CN49" i="1"/>
  <c r="AS51" i="1"/>
  <c r="EB51" i="1"/>
  <c r="BC52" i="1"/>
  <c r="AR52" i="1"/>
  <c r="CO52" i="1"/>
  <c r="FF52" i="1"/>
  <c r="EL52" i="1"/>
  <c r="EA52" i="1"/>
  <c r="CY53" i="1"/>
  <c r="CN53" i="1"/>
  <c r="AS55" i="1"/>
  <c r="BC56" i="1"/>
  <c r="AR56" i="1"/>
  <c r="AS57" i="1"/>
  <c r="BC57" i="1"/>
  <c r="AR57" i="1"/>
  <c r="CO57" i="1"/>
  <c r="CY57" i="1"/>
  <c r="CN57" i="1"/>
  <c r="FL58" i="1"/>
  <c r="EU59" i="1"/>
  <c r="EM59" i="1"/>
  <c r="FK59" i="1"/>
  <c r="BE61" i="1"/>
  <c r="BD61" i="1"/>
  <c r="FF61" i="1"/>
  <c r="FE61" i="1"/>
  <c r="AS62" i="1"/>
  <c r="BC62" i="1"/>
  <c r="AR62" i="1"/>
  <c r="DA62" i="1"/>
  <c r="DK62" i="1"/>
  <c r="CZ62" i="1"/>
  <c r="BE63" i="1"/>
  <c r="BO63" i="1"/>
  <c r="BD63" i="1"/>
  <c r="CM64" i="1"/>
  <c r="CO79" i="1"/>
  <c r="CY79" i="1"/>
  <c r="CN79" i="1"/>
  <c r="CY87" i="1"/>
  <c r="DJ48" i="1"/>
  <c r="BN48" i="1"/>
  <c r="DI48" i="1"/>
  <c r="BC49" i="1"/>
  <c r="AR49" i="1"/>
  <c r="CO49" i="1"/>
  <c r="FF49" i="1"/>
  <c r="EL49" i="1"/>
  <c r="EA49" i="1"/>
  <c r="CY50" i="1"/>
  <c r="CN50" i="1"/>
  <c r="EB52" i="1"/>
  <c r="BC53" i="1"/>
  <c r="AR53" i="1"/>
  <c r="CO53" i="1"/>
  <c r="FF53" i="1"/>
  <c r="EL53" i="1"/>
  <c r="FK53" i="1" s="1"/>
  <c r="EA53" i="1"/>
  <c r="CY54" i="1"/>
  <c r="CN54" i="1"/>
  <c r="FK55" i="1"/>
  <c r="EU56" i="1"/>
  <c r="FK56" i="1"/>
  <c r="AS58" i="1"/>
  <c r="BC58" i="1"/>
  <c r="AR58" i="1"/>
  <c r="CO58" i="1"/>
  <c r="CY58" i="1"/>
  <c r="EN58" i="1" s="1"/>
  <c r="CN58" i="1"/>
  <c r="FL59" i="1"/>
  <c r="EL61" i="1"/>
  <c r="FK61" i="1" s="1"/>
  <c r="EA61" i="1"/>
  <c r="EB61" i="1"/>
  <c r="BC64" i="1"/>
  <c r="CC71" i="1"/>
  <c r="DV71" i="1"/>
  <c r="CB71" i="1"/>
  <c r="CM71" i="1"/>
  <c r="CC49" i="1"/>
  <c r="CC50" i="1"/>
  <c r="CC51" i="1"/>
  <c r="CC52" i="1"/>
  <c r="CC53" i="1"/>
  <c r="EY54" i="1"/>
  <c r="EY55" i="1"/>
  <c r="EY56" i="1"/>
  <c r="EY57" i="1"/>
  <c r="EY58" i="1"/>
  <c r="EY59" i="1"/>
  <c r="AG62" i="1"/>
  <c r="DZ62" i="1"/>
  <c r="FF62" i="1" s="1"/>
  <c r="EY62" i="1"/>
  <c r="FJ62" i="1"/>
  <c r="BP71" i="1"/>
  <c r="CM72" i="1"/>
  <c r="DV72" i="1"/>
  <c r="AG81" i="1"/>
  <c r="AQ81" i="1"/>
  <c r="AF81" i="1"/>
  <c r="FL82" i="1"/>
  <c r="FK82" i="1"/>
  <c r="CC83" i="1"/>
  <c r="CM83" i="1"/>
  <c r="CB83" i="1"/>
  <c r="DV83" i="1"/>
  <c r="DU83" i="1"/>
  <c r="CC86" i="1"/>
  <c r="DV86" i="1"/>
  <c r="CB86" i="1"/>
  <c r="CM86" i="1"/>
  <c r="CC87" i="1"/>
  <c r="DV87" i="1"/>
  <c r="CB87" i="1"/>
  <c r="BO95" i="1"/>
  <c r="FE56" i="1"/>
  <c r="FE57" i="1"/>
  <c r="FE58" i="1"/>
  <c r="FE59" i="1"/>
  <c r="DA61" i="1"/>
  <c r="DK61" i="1"/>
  <c r="CK64" i="1"/>
  <c r="AO64" i="1"/>
  <c r="EZ64" i="1"/>
  <c r="DZ64" i="1"/>
  <c r="DU64" i="1"/>
  <c r="FJ64" i="1"/>
  <c r="EW66" i="1"/>
  <c r="EV66" i="1"/>
  <c r="EW70" i="1"/>
  <c r="EV70" i="1"/>
  <c r="AG73" i="1"/>
  <c r="AF73" i="1"/>
  <c r="AS75" i="1"/>
  <c r="BC75" i="1"/>
  <c r="AR75" i="1"/>
  <c r="CC75" i="1"/>
  <c r="DV75" i="1"/>
  <c r="CB75" i="1"/>
  <c r="AS77" i="1"/>
  <c r="BC77" i="1"/>
  <c r="AR77" i="1"/>
  <c r="CC77" i="1"/>
  <c r="DV77" i="1"/>
  <c r="CB77" i="1"/>
  <c r="AS79" i="1"/>
  <c r="BC79" i="1"/>
  <c r="AR79" i="1"/>
  <c r="CC79" i="1"/>
  <c r="DV79" i="1"/>
  <c r="CB79" i="1"/>
  <c r="AG80" i="1"/>
  <c r="AQ80" i="1"/>
  <c r="AF80" i="1"/>
  <c r="AG88" i="1"/>
  <c r="AF88" i="1"/>
  <c r="AQ88" i="1"/>
  <c r="CB88" i="1"/>
  <c r="CC90" i="1"/>
  <c r="DV90" i="1"/>
  <c r="CB90" i="1"/>
  <c r="CM90" i="1"/>
  <c r="CC91" i="1"/>
  <c r="DV91" i="1"/>
  <c r="CB91" i="1"/>
  <c r="EB91" i="1"/>
  <c r="M98" i="1"/>
  <c r="Q98" i="1" s="1"/>
  <c r="U98" i="1" s="1"/>
  <c r="AG98" i="1"/>
  <c r="AF98" i="1"/>
  <c r="EA56" i="1"/>
  <c r="EA57" i="1"/>
  <c r="EA58" i="1"/>
  <c r="EA59" i="1"/>
  <c r="DV60" i="1"/>
  <c r="DZ60" i="1"/>
  <c r="EY60" i="1"/>
  <c r="FF60" i="1"/>
  <c r="FJ60" i="1"/>
  <c r="CZ61" i="1"/>
  <c r="CN62" i="1"/>
  <c r="AR63" i="1"/>
  <c r="DZ63" i="1"/>
  <c r="EY63" i="1"/>
  <c r="FF63" i="1"/>
  <c r="FJ63" i="1"/>
  <c r="AP64" i="1"/>
  <c r="CL64" i="1"/>
  <c r="DV64" i="1"/>
  <c r="EY64" i="1"/>
  <c r="FF64" i="1"/>
  <c r="FK65" i="1"/>
  <c r="FJ66" i="1"/>
  <c r="FL69" i="1"/>
  <c r="FK69" i="1"/>
  <c r="CC73" i="1"/>
  <c r="CM73" i="1"/>
  <c r="AG75" i="1"/>
  <c r="AF75" i="1"/>
  <c r="AG77" i="1"/>
  <c r="AF77" i="1"/>
  <c r="AG79" i="1"/>
  <c r="AF79" i="1"/>
  <c r="FF82" i="1"/>
  <c r="EL82" i="1"/>
  <c r="FK83" i="1"/>
  <c r="AQ74" i="1"/>
  <c r="CM76" i="1"/>
  <c r="AQ78" i="1"/>
  <c r="AQ85" i="1"/>
  <c r="AQ89" i="1"/>
  <c r="EA91" i="1"/>
  <c r="EL94" i="1"/>
  <c r="DV97" i="1"/>
  <c r="EZ97" i="1"/>
  <c r="DZ97" i="1"/>
  <c r="FF97" i="1" s="1"/>
  <c r="DU97" i="1"/>
  <c r="EY97" i="1"/>
  <c r="FJ97" i="1"/>
  <c r="FE97" i="1"/>
  <c r="DV98" i="1"/>
  <c r="EZ98" i="1"/>
  <c r="DZ98" i="1"/>
  <c r="FE98" i="1" s="1"/>
  <c r="DU98" i="1"/>
  <c r="EY98" i="1"/>
  <c r="AR99" i="1"/>
  <c r="EN100" i="1"/>
  <c r="EM100" i="1"/>
  <c r="FK100" i="1"/>
  <c r="EU100" i="1"/>
  <c r="EL101" i="1"/>
  <c r="FE101" i="1"/>
  <c r="DK102" i="1"/>
  <c r="FK103" i="1"/>
  <c r="CO106" i="1"/>
  <c r="CY106" i="1"/>
  <c r="CN106" i="1"/>
  <c r="AF89" i="1"/>
  <c r="CC94" i="1"/>
  <c r="CM94" i="1"/>
  <c r="CB94" i="1"/>
  <c r="DV94" i="1"/>
  <c r="DU94" i="1"/>
  <c r="BO97" i="1"/>
  <c r="DA97" i="1"/>
  <c r="DK97" i="1"/>
  <c r="CZ97" i="1"/>
  <c r="EB100" i="1"/>
  <c r="FE100" i="1"/>
  <c r="FF100" i="1"/>
  <c r="EA100" i="1"/>
  <c r="FJ70" i="1"/>
  <c r="AQ72" i="1"/>
  <c r="CC74" i="1"/>
  <c r="CM74" i="1"/>
  <c r="AQ76" i="1"/>
  <c r="CC78" i="1"/>
  <c r="CM78" i="1"/>
  <c r="CC82" i="1"/>
  <c r="CM82" i="1"/>
  <c r="EB82" i="1" s="1"/>
  <c r="CB82" i="1"/>
  <c r="DV82" i="1"/>
  <c r="DU82" i="1"/>
  <c r="AS84" i="1"/>
  <c r="BC84" i="1"/>
  <c r="AR84" i="1"/>
  <c r="M95" i="1"/>
  <c r="Q95" i="1" s="1"/>
  <c r="U95" i="1" s="1"/>
  <c r="AG95" i="1"/>
  <c r="AF95" i="1"/>
  <c r="CN95" i="1"/>
  <c r="CY96" i="1"/>
  <c r="FF96" i="1"/>
  <c r="FJ96" i="1"/>
  <c r="CO97" i="1"/>
  <c r="CN97" i="1"/>
  <c r="M99" i="1"/>
  <c r="Q99" i="1" s="1"/>
  <c r="U99" i="1" s="1"/>
  <c r="AG99" i="1"/>
  <c r="AF99" i="1"/>
  <c r="CN99" i="1"/>
  <c r="EY71" i="1"/>
  <c r="EY72" i="1"/>
  <c r="EY73" i="1"/>
  <c r="EY74" i="1"/>
  <c r="EY75" i="1"/>
  <c r="EY76" i="1"/>
  <c r="EY77" i="1"/>
  <c r="EY78" i="1"/>
  <c r="CC80" i="1"/>
  <c r="CM80" i="1"/>
  <c r="CB80" i="1"/>
  <c r="FL80" i="1"/>
  <c r="AG82" i="1"/>
  <c r="AQ82" i="1"/>
  <c r="AF82" i="1"/>
  <c r="EB83" i="1"/>
  <c r="EL83" i="1"/>
  <c r="FL83" i="1" s="1"/>
  <c r="FF83" i="1"/>
  <c r="CC85" i="1"/>
  <c r="CM85" i="1"/>
  <c r="AQ87" i="1"/>
  <c r="CO87" i="1" s="1"/>
  <c r="CC89" i="1"/>
  <c r="CM89" i="1"/>
  <c r="AQ91" i="1"/>
  <c r="CN91" i="1" s="1"/>
  <c r="AG94" i="1"/>
  <c r="AQ94" i="1"/>
  <c r="AF94" i="1"/>
  <c r="FF94" i="1"/>
  <c r="FJ94" i="1"/>
  <c r="FE94" i="1"/>
  <c r="DV95" i="1"/>
  <c r="EZ95" i="1"/>
  <c r="DZ95" i="1"/>
  <c r="DU95" i="1"/>
  <c r="M96" i="1"/>
  <c r="Q96" i="1" s="1"/>
  <c r="U96" i="1" s="1"/>
  <c r="AG96" i="1"/>
  <c r="AS96" i="1"/>
  <c r="AR96" i="1"/>
  <c r="CO98" i="1"/>
  <c r="CY98" i="1"/>
  <c r="FF98" i="1"/>
  <c r="FJ98" i="1"/>
  <c r="DV99" i="1"/>
  <c r="EZ99" i="1"/>
  <c r="DZ99" i="1"/>
  <c r="FF99" i="1" s="1"/>
  <c r="DU99" i="1"/>
  <c r="DA100" i="1"/>
  <c r="CZ100" i="1"/>
  <c r="CC101" i="1"/>
  <c r="DU101" i="1"/>
  <c r="CM101" i="1"/>
  <c r="CB101" i="1"/>
  <c r="FE68" i="1"/>
  <c r="BD71" i="1"/>
  <c r="DU71" i="1"/>
  <c r="DZ71" i="1"/>
  <c r="FE71" i="1"/>
  <c r="DU72" i="1"/>
  <c r="DZ72" i="1"/>
  <c r="FE72" i="1"/>
  <c r="DU73" i="1"/>
  <c r="DZ73" i="1"/>
  <c r="FE73" i="1" s="1"/>
  <c r="DU74" i="1"/>
  <c r="DZ74" i="1"/>
  <c r="FE74" i="1" s="1"/>
  <c r="DU75" i="1"/>
  <c r="DZ75" i="1"/>
  <c r="FE75" i="1"/>
  <c r="DU76" i="1"/>
  <c r="DZ76" i="1"/>
  <c r="FE76" i="1"/>
  <c r="DU77" i="1"/>
  <c r="DZ77" i="1"/>
  <c r="FE77" i="1" s="1"/>
  <c r="DU78" i="1"/>
  <c r="DZ78" i="1"/>
  <c r="FE78" i="1" s="1"/>
  <c r="DU79" i="1"/>
  <c r="DZ79" i="1"/>
  <c r="DU80" i="1"/>
  <c r="EB80" i="1"/>
  <c r="EL80" i="1"/>
  <c r="FF80" i="1"/>
  <c r="CC81" i="1"/>
  <c r="CM81" i="1"/>
  <c r="EB81" i="1" s="1"/>
  <c r="CB81" i="1"/>
  <c r="FL81" i="1"/>
  <c r="AG83" i="1"/>
  <c r="AQ83" i="1"/>
  <c r="AF83" i="1"/>
  <c r="EA83" i="1"/>
  <c r="CM84" i="1"/>
  <c r="CB85" i="1"/>
  <c r="DV85" i="1"/>
  <c r="AQ86" i="1"/>
  <c r="AF87" i="1"/>
  <c r="CC88" i="1"/>
  <c r="CM88" i="1"/>
  <c r="CB89" i="1"/>
  <c r="DV89" i="1"/>
  <c r="AQ90" i="1"/>
  <c r="AF91" i="1"/>
  <c r="FF91" i="1"/>
  <c r="FJ91" i="1"/>
  <c r="FE91" i="1"/>
  <c r="CO95" i="1"/>
  <c r="CY95" i="1"/>
  <c r="FF95" i="1"/>
  <c r="FJ95" i="1"/>
  <c r="AF96" i="1"/>
  <c r="DV96" i="1"/>
  <c r="EZ96" i="1"/>
  <c r="DZ96" i="1"/>
  <c r="DU96" i="1"/>
  <c r="M97" i="1"/>
  <c r="Q97" i="1" s="1"/>
  <c r="U97" i="1" s="1"/>
  <c r="AG97" i="1"/>
  <c r="CO99" i="1"/>
  <c r="CY99" i="1"/>
  <c r="FJ99" i="1"/>
  <c r="FE99" i="1"/>
  <c r="DM100" i="1"/>
  <c r="DL100" i="1"/>
  <c r="EY84" i="1"/>
  <c r="EY85" i="1"/>
  <c r="EY86" i="1"/>
  <c r="EY87" i="1"/>
  <c r="EY88" i="1"/>
  <c r="EY89" i="1"/>
  <c r="EY90" i="1"/>
  <c r="EZ91" i="1"/>
  <c r="AG101" i="1"/>
  <c r="AQ101" i="1"/>
  <c r="AF101" i="1"/>
  <c r="DV101" i="1"/>
  <c r="DU84" i="1"/>
  <c r="DZ84" i="1"/>
  <c r="FE84" i="1" s="1"/>
  <c r="DU85" i="1"/>
  <c r="DZ85" i="1"/>
  <c r="FE85" i="1"/>
  <c r="DU86" i="1"/>
  <c r="DZ86" i="1"/>
  <c r="FE86" i="1"/>
  <c r="DU87" i="1"/>
  <c r="DZ87" i="1"/>
  <c r="FE87" i="1" s="1"/>
  <c r="DU88" i="1"/>
  <c r="DZ88" i="1"/>
  <c r="DU89" i="1"/>
  <c r="DZ89" i="1"/>
  <c r="FE89" i="1"/>
  <c r="DU90" i="1"/>
  <c r="DZ90" i="1"/>
  <c r="FE90" i="1"/>
  <c r="DU91" i="1"/>
  <c r="FE92" i="1"/>
  <c r="FL100" i="1"/>
  <c r="EU102" i="1"/>
  <c r="EN102" i="1"/>
  <c r="EM102" i="1"/>
  <c r="EU104" i="1"/>
  <c r="FL104" i="1"/>
  <c r="EU105" i="1"/>
  <c r="EN105" i="1"/>
  <c r="EM105" i="1"/>
  <c r="FK105" i="1"/>
  <c r="CY107" i="1"/>
  <c r="FF101" i="1"/>
  <c r="FK101" i="1"/>
  <c r="AS106" i="1"/>
  <c r="BC106" i="1"/>
  <c r="AR106" i="1"/>
  <c r="CO108" i="1"/>
  <c r="CY108" i="1"/>
  <c r="EB102" i="1"/>
  <c r="FL102" i="1"/>
  <c r="EB103" i="1"/>
  <c r="FL103" i="1"/>
  <c r="EB104" i="1"/>
  <c r="CB105" i="1"/>
  <c r="EB105" i="1"/>
  <c r="FL105" i="1"/>
  <c r="CC106" i="1"/>
  <c r="EY106" i="1"/>
  <c r="AG107" i="1"/>
  <c r="CC107" i="1"/>
  <c r="EY107" i="1"/>
  <c r="AG108" i="1"/>
  <c r="CC108" i="1"/>
  <c r="EY108" i="1"/>
  <c r="EY101" i="1"/>
  <c r="AR102" i="1"/>
  <c r="BC102" i="1"/>
  <c r="DA102" i="1" s="1"/>
  <c r="CN102" i="1"/>
  <c r="EY102" i="1"/>
  <c r="AR103" i="1"/>
  <c r="BC103" i="1"/>
  <c r="CN103" i="1"/>
  <c r="CY103" i="1"/>
  <c r="EY103" i="1"/>
  <c r="AR104" i="1"/>
  <c r="BC104" i="1"/>
  <c r="CN104" i="1"/>
  <c r="CY104" i="1"/>
  <c r="EY104" i="1"/>
  <c r="AR105" i="1"/>
  <c r="BC105" i="1"/>
  <c r="CC105" i="1"/>
  <c r="CN105" i="1"/>
  <c r="CY105" i="1"/>
  <c r="EY105" i="1"/>
  <c r="DU106" i="1"/>
  <c r="DZ106" i="1"/>
  <c r="EZ106" i="1"/>
  <c r="FJ106" i="1"/>
  <c r="M107" i="1"/>
  <c r="Q107" i="1" s="1"/>
  <c r="U107" i="1" s="1"/>
  <c r="DU107" i="1"/>
  <c r="DZ107" i="1"/>
  <c r="EZ107" i="1"/>
  <c r="FE107" i="1"/>
  <c r="FJ107" i="1"/>
  <c r="M108" i="1"/>
  <c r="Q108" i="1" s="1"/>
  <c r="U108" i="1" s="1"/>
  <c r="DU108" i="1"/>
  <c r="DZ108" i="1"/>
  <c r="FE108" i="1" s="1"/>
  <c r="EZ108" i="1"/>
  <c r="FJ108" i="1"/>
  <c r="AS102" i="1"/>
  <c r="FE102" i="1"/>
  <c r="FE103" i="1"/>
  <c r="FE104" i="1"/>
  <c r="EZ105" i="1"/>
  <c r="FE105" i="1"/>
  <c r="EA102" i="1"/>
  <c r="EA103" i="1"/>
  <c r="EA104" i="1"/>
  <c r="EA105" i="1"/>
  <c r="AF106" i="1"/>
  <c r="CB106" i="1"/>
  <c r="AQ107" i="1"/>
  <c r="CN107" i="1" s="1"/>
  <c r="AQ108" i="1"/>
  <c r="DM41" i="2" l="1"/>
  <c r="FS99" i="2"/>
  <c r="FS63" i="2"/>
  <c r="BP41" i="2"/>
  <c r="BE41" i="2"/>
  <c r="BF41" i="2"/>
  <c r="FS105" i="2"/>
  <c r="DM13" i="2"/>
  <c r="DN13" i="2"/>
  <c r="EX41" i="2"/>
  <c r="FS21" i="2"/>
  <c r="FR21" i="2"/>
  <c r="FT21" i="2" s="1"/>
  <c r="DM40" i="2"/>
  <c r="DN40" i="2"/>
  <c r="DB41" i="2"/>
  <c r="EX61" i="2"/>
  <c r="EW61" i="2"/>
  <c r="BR86" i="2"/>
  <c r="BQ86" i="2"/>
  <c r="BQ31" i="2"/>
  <c r="BR31" i="2"/>
  <c r="DN39" i="2"/>
  <c r="DM39" i="2"/>
  <c r="EX39" i="2"/>
  <c r="EW39" i="2"/>
  <c r="EW66" i="2"/>
  <c r="EX66" i="2"/>
  <c r="DM32" i="2"/>
  <c r="DN32" i="2"/>
  <c r="BR105" i="2"/>
  <c r="BQ105" i="2"/>
  <c r="BR61" i="2"/>
  <c r="BQ61" i="2"/>
  <c r="EX113" i="2"/>
  <c r="FS113" i="2"/>
  <c r="EW113" i="2"/>
  <c r="FR113" i="2"/>
  <c r="FT113" i="2" s="1"/>
  <c r="DN62" i="2"/>
  <c r="DM62" i="2"/>
  <c r="EW28" i="2"/>
  <c r="EX28" i="2"/>
  <c r="BR99" i="2"/>
  <c r="BQ99" i="2"/>
  <c r="BR104" i="2"/>
  <c r="BQ104" i="2"/>
  <c r="EX70" i="2"/>
  <c r="EW70" i="2"/>
  <c r="EW18" i="2"/>
  <c r="EX18" i="2"/>
  <c r="BR62" i="2"/>
  <c r="BQ62" i="2"/>
  <c r="DN91" i="2"/>
  <c r="DM91" i="2"/>
  <c r="FR70" i="2"/>
  <c r="FT70" i="2" s="1"/>
  <c r="DN108" i="2"/>
  <c r="DM108" i="2"/>
  <c r="EW112" i="2"/>
  <c r="EX112" i="2"/>
  <c r="DN110" i="2"/>
  <c r="DM110" i="2"/>
  <c r="BQ87" i="2"/>
  <c r="BR87" i="2"/>
  <c r="DM71" i="2"/>
  <c r="DN71" i="2"/>
  <c r="BR113" i="2"/>
  <c r="BQ113" i="2"/>
  <c r="EX58" i="2"/>
  <c r="EW58" i="2"/>
  <c r="DN19" i="2"/>
  <c r="DM19" i="2"/>
  <c r="FS18" i="2"/>
  <c r="EX59" i="2"/>
  <c r="EW59" i="2"/>
  <c r="BR83" i="2"/>
  <c r="BQ83" i="2"/>
  <c r="EX85" i="2"/>
  <c r="EW85" i="2"/>
  <c r="BQ112" i="2"/>
  <c r="BR112" i="2"/>
  <c r="DN112" i="2"/>
  <c r="DM112" i="2"/>
  <c r="BR21" i="2"/>
  <c r="BQ21" i="2"/>
  <c r="FS28" i="2"/>
  <c r="DN59" i="2"/>
  <c r="DM59" i="2"/>
  <c r="DN85" i="2"/>
  <c r="DM85" i="2"/>
  <c r="EX111" i="2"/>
  <c r="EW111" i="2"/>
  <c r="FR111" i="2"/>
  <c r="FT111" i="2" s="1"/>
  <c r="FS111" i="2"/>
  <c r="EX94" i="2"/>
  <c r="EW94" i="2"/>
  <c r="BR16" i="2"/>
  <c r="BQ16" i="2"/>
  <c r="DM36" i="2"/>
  <c r="DN36" i="2"/>
  <c r="BR110" i="2"/>
  <c r="BQ110" i="2"/>
  <c r="EX86" i="2"/>
  <c r="EW86" i="2"/>
  <c r="FS20" i="2"/>
  <c r="BR19" i="2"/>
  <c r="BQ19" i="2"/>
  <c r="EX57" i="2"/>
  <c r="EW57" i="2"/>
  <c r="FR94" i="2"/>
  <c r="FT94" i="2" s="1"/>
  <c r="FR59" i="2"/>
  <c r="FT59" i="2" s="1"/>
  <c r="DN111" i="2"/>
  <c r="DM111" i="2"/>
  <c r="EX92" i="2"/>
  <c r="EW92" i="2"/>
  <c r="FS112" i="2"/>
  <c r="DN58" i="2"/>
  <c r="DM58" i="2"/>
  <c r="DM31" i="2"/>
  <c r="DN31" i="2"/>
  <c r="BQ27" i="2"/>
  <c r="BR27" i="2"/>
  <c r="EX82" i="2"/>
  <c r="EW82" i="2"/>
  <c r="EX105" i="2"/>
  <c r="EW105" i="2"/>
  <c r="EX99" i="2"/>
  <c r="EW99" i="2"/>
  <c r="FS61" i="2"/>
  <c r="FS38" i="2"/>
  <c r="BQ29" i="2"/>
  <c r="BR29" i="2"/>
  <c r="BR94" i="2"/>
  <c r="BQ94" i="2"/>
  <c r="FS92" i="2"/>
  <c r="EX62" i="2"/>
  <c r="EW62" i="2"/>
  <c r="BR107" i="2"/>
  <c r="BQ107" i="2"/>
  <c r="EX107" i="2"/>
  <c r="EW107" i="2"/>
  <c r="DN21" i="2"/>
  <c r="DM21" i="2"/>
  <c r="EW21" i="2"/>
  <c r="EX21" i="2"/>
  <c r="DN34" i="2"/>
  <c r="DM34" i="2"/>
  <c r="EW34" i="2"/>
  <c r="EX34" i="2"/>
  <c r="EW36" i="2"/>
  <c r="EX30" i="2"/>
  <c r="EW30" i="2"/>
  <c r="BQ66" i="2"/>
  <c r="BR66" i="2"/>
  <c r="EW64" i="2"/>
  <c r="EX64" i="2"/>
  <c r="EX91" i="2"/>
  <c r="EW91" i="2"/>
  <c r="BR58" i="2"/>
  <c r="BQ58" i="2"/>
  <c r="DM27" i="2"/>
  <c r="DN27" i="2"/>
  <c r="BQ23" i="2"/>
  <c r="BR23" i="2"/>
  <c r="BR57" i="2"/>
  <c r="BQ57" i="2"/>
  <c r="DN16" i="2"/>
  <c r="DM16" i="2"/>
  <c r="EW40" i="2"/>
  <c r="EX40" i="2"/>
  <c r="EX84" i="2"/>
  <c r="EW84" i="2"/>
  <c r="FS40" i="2"/>
  <c r="EX60" i="2"/>
  <c r="EW60" i="2"/>
  <c r="FS60" i="2"/>
  <c r="DN99" i="2"/>
  <c r="DM99" i="2"/>
  <c r="DM29" i="2"/>
  <c r="DN29" i="2"/>
  <c r="EW29" i="2"/>
  <c r="BQ64" i="2"/>
  <c r="BR64" i="2"/>
  <c r="FR112" i="2"/>
  <c r="FT112" i="2" s="1"/>
  <c r="EW69" i="2"/>
  <c r="EX69" i="2"/>
  <c r="DN84" i="2"/>
  <c r="DM84" i="2"/>
  <c r="FR91" i="2"/>
  <c r="FT91" i="2" s="1"/>
  <c r="BQ30" i="2"/>
  <c r="BR30" i="2"/>
  <c r="DN70" i="2"/>
  <c r="DM70" i="2"/>
  <c r="DN109" i="2"/>
  <c r="DM109" i="2"/>
  <c r="EX110" i="2"/>
  <c r="EW110" i="2"/>
  <c r="DN93" i="2"/>
  <c r="DM93" i="2"/>
  <c r="FS86" i="2"/>
  <c r="FR61" i="2"/>
  <c r="FT61" i="2" s="1"/>
  <c r="EX26" i="2"/>
  <c r="EW26" i="2"/>
  <c r="EW16" i="2"/>
  <c r="DM90" i="2"/>
  <c r="DN90" i="2"/>
  <c r="FR92" i="2"/>
  <c r="FT92" i="2" s="1"/>
  <c r="FS57" i="2"/>
  <c r="EX63" i="2"/>
  <c r="EW63" i="2"/>
  <c r="DN92" i="2"/>
  <c r="DM92" i="2"/>
  <c r="EX104" i="2"/>
  <c r="EW104" i="2"/>
  <c r="FS30" i="2"/>
  <c r="BQ26" i="2"/>
  <c r="BR26" i="2"/>
  <c r="EX36" i="2"/>
  <c r="DN113" i="2"/>
  <c r="DM113" i="2"/>
  <c r="BR111" i="2"/>
  <c r="BQ111" i="2"/>
  <c r="EW15" i="2"/>
  <c r="EX15" i="2"/>
  <c r="BR34" i="2"/>
  <c r="BQ34" i="2"/>
  <c r="DN83" i="2"/>
  <c r="DM83" i="2"/>
  <c r="DN60" i="2"/>
  <c r="DM60" i="2"/>
  <c r="BR84" i="2"/>
  <c r="BQ84" i="2"/>
  <c r="BQ71" i="2"/>
  <c r="BR71" i="2"/>
  <c r="FR66" i="2"/>
  <c r="FT66" i="2" s="1"/>
  <c r="BR108" i="2"/>
  <c r="BQ108" i="2"/>
  <c r="EW38" i="2"/>
  <c r="EX38" i="2"/>
  <c r="BR92" i="2"/>
  <c r="BQ92" i="2"/>
  <c r="EW32" i="2"/>
  <c r="EX32" i="2"/>
  <c r="BR82" i="2"/>
  <c r="BQ82" i="2"/>
  <c r="BR109" i="2"/>
  <c r="BQ109" i="2"/>
  <c r="BR91" i="2"/>
  <c r="BQ91" i="2"/>
  <c r="BR63" i="2"/>
  <c r="BQ63" i="2"/>
  <c r="DN94" i="2"/>
  <c r="DM94" i="2"/>
  <c r="DN61" i="2"/>
  <c r="DM61" i="2"/>
  <c r="DN65" i="2"/>
  <c r="DM65" i="2"/>
  <c r="DN86" i="2"/>
  <c r="DM86" i="2"/>
  <c r="FR58" i="2"/>
  <c r="FT58" i="2" s="1"/>
  <c r="FT116" i="2" s="1"/>
  <c r="BR70" i="2"/>
  <c r="BQ70" i="2"/>
  <c r="BR39" i="2"/>
  <c r="BQ39" i="2"/>
  <c r="BQ69" i="2"/>
  <c r="BR69" i="2"/>
  <c r="EW71" i="2"/>
  <c r="EX71" i="2"/>
  <c r="DM64" i="2"/>
  <c r="DN64" i="2"/>
  <c r="BR93" i="2"/>
  <c r="BQ93" i="2"/>
  <c r="EX20" i="2"/>
  <c r="EW20" i="2"/>
  <c r="FS66" i="2"/>
  <c r="DN63" i="2"/>
  <c r="DM63" i="2"/>
  <c r="BQ38" i="2"/>
  <c r="BR38" i="2"/>
  <c r="FS32" i="2"/>
  <c r="BR60" i="2"/>
  <c r="BQ60" i="2"/>
  <c r="DN87" i="2"/>
  <c r="BR85" i="2"/>
  <c r="BQ85" i="2"/>
  <c r="FR40" i="2"/>
  <c r="FT40" i="2" s="1"/>
  <c r="BR59" i="2"/>
  <c r="BQ59" i="2"/>
  <c r="FS64" i="2"/>
  <c r="FR60" i="2"/>
  <c r="FT60" i="2" s="1"/>
  <c r="EX27" i="2"/>
  <c r="BR56" i="2"/>
  <c r="BQ56" i="2"/>
  <c r="DN57" i="2"/>
  <c r="DM57" i="2"/>
  <c r="DN104" i="2"/>
  <c r="DM104" i="2"/>
  <c r="EW19" i="2"/>
  <c r="BR65" i="2"/>
  <c r="BQ65" i="2"/>
  <c r="FS69" i="2"/>
  <c r="EX93" i="2"/>
  <c r="EW93" i="2"/>
  <c r="FS15" i="2"/>
  <c r="DN56" i="2"/>
  <c r="DM56" i="2"/>
  <c r="BQ25" i="2"/>
  <c r="BR25" i="2"/>
  <c r="DM30" i="2"/>
  <c r="EX56" i="2"/>
  <c r="EW56" i="2"/>
  <c r="EX68" i="2"/>
  <c r="EW68" i="2"/>
  <c r="DM69" i="2"/>
  <c r="DN69" i="2"/>
  <c r="FS84" i="2"/>
  <c r="DN68" i="2"/>
  <c r="DM68" i="2"/>
  <c r="FR86" i="2"/>
  <c r="FT86" i="2" s="1"/>
  <c r="DM24" i="2"/>
  <c r="DN24" i="2"/>
  <c r="EW24" i="2"/>
  <c r="EX24" i="2"/>
  <c r="EX55" i="2"/>
  <c r="EW55" i="2"/>
  <c r="FS56" i="2"/>
  <c r="DN105" i="2"/>
  <c r="DM105" i="2"/>
  <c r="DM28" i="2"/>
  <c r="DN28" i="2"/>
  <c r="EX65" i="2"/>
  <c r="EW65" i="2"/>
  <c r="DM66" i="2"/>
  <c r="DN66" i="2"/>
  <c r="FR57" i="2"/>
  <c r="FT57" i="2" s="1"/>
  <c r="DN107" i="2"/>
  <c r="DM107" i="2"/>
  <c r="EX108" i="2"/>
  <c r="EW108" i="2"/>
  <c r="FS70" i="2"/>
  <c r="EX109" i="2"/>
  <c r="EW109" i="2"/>
  <c r="EX83" i="2"/>
  <c r="EW83" i="2"/>
  <c r="FS71" i="2"/>
  <c r="FS85" i="2"/>
  <c r="DN82" i="2"/>
  <c r="DM82" i="2"/>
  <c r="FR37" i="1"/>
  <c r="FQ37" i="1"/>
  <c r="FR16" i="1"/>
  <c r="FQ16" i="1"/>
  <c r="EB106" i="1"/>
  <c r="EL106" i="1"/>
  <c r="EA106" i="1"/>
  <c r="DK108" i="1"/>
  <c r="EL88" i="1"/>
  <c r="EA88" i="1"/>
  <c r="FF88" i="1"/>
  <c r="EB88" i="1"/>
  <c r="FL106" i="1"/>
  <c r="FK106" i="1"/>
  <c r="DA104" i="1"/>
  <c r="DK104" i="1"/>
  <c r="CZ104" i="1"/>
  <c r="DK107" i="1"/>
  <c r="EV102" i="1"/>
  <c r="EW102" i="1"/>
  <c r="EB89" i="1"/>
  <c r="EL89" i="1"/>
  <c r="EA89" i="1"/>
  <c r="FF89" i="1"/>
  <c r="AR97" i="1"/>
  <c r="DA95" i="1"/>
  <c r="DK95" i="1"/>
  <c r="CZ95" i="1"/>
  <c r="AS86" i="1"/>
  <c r="BC86" i="1"/>
  <c r="AR86" i="1"/>
  <c r="FF79" i="1"/>
  <c r="EB79" i="1"/>
  <c r="FE79" i="1"/>
  <c r="EA79" i="1"/>
  <c r="EL79" i="1"/>
  <c r="EB75" i="1"/>
  <c r="FF75" i="1"/>
  <c r="EA75" i="1"/>
  <c r="EL75" i="1"/>
  <c r="EL95" i="1"/>
  <c r="EA95" i="1"/>
  <c r="EB95" i="1"/>
  <c r="EB107" i="1"/>
  <c r="EL107" i="1"/>
  <c r="EA107" i="1"/>
  <c r="FE106" i="1"/>
  <c r="BE105" i="1"/>
  <c r="BO105" i="1"/>
  <c r="BD105" i="1"/>
  <c r="DA103" i="1"/>
  <c r="DK103" i="1"/>
  <c r="CZ103" i="1"/>
  <c r="FF106" i="1"/>
  <c r="CO107" i="1"/>
  <c r="EV104" i="1"/>
  <c r="EW104" i="1"/>
  <c r="EB90" i="1"/>
  <c r="FF90" i="1"/>
  <c r="EA90" i="1"/>
  <c r="EL90" i="1"/>
  <c r="EB86" i="1"/>
  <c r="FF86" i="1"/>
  <c r="EA86" i="1"/>
  <c r="EL86" i="1"/>
  <c r="AS97" i="1"/>
  <c r="EL96" i="1"/>
  <c r="EA96" i="1"/>
  <c r="EB96" i="1"/>
  <c r="FE95" i="1"/>
  <c r="CO88" i="1"/>
  <c r="CY88" i="1"/>
  <c r="CN88" i="1"/>
  <c r="FK80" i="1"/>
  <c r="EU80" i="1"/>
  <c r="EL76" i="1"/>
  <c r="EA76" i="1"/>
  <c r="FF76" i="1"/>
  <c r="EB76" i="1"/>
  <c r="FF72" i="1"/>
  <c r="EB72" i="1"/>
  <c r="EA72" i="1"/>
  <c r="EL72" i="1"/>
  <c r="CY101" i="1"/>
  <c r="CN101" i="1"/>
  <c r="CO101" i="1"/>
  <c r="DA98" i="1"/>
  <c r="DK98" i="1"/>
  <c r="CZ98" i="1"/>
  <c r="BC82" i="1"/>
  <c r="AR82" i="1"/>
  <c r="AS82" i="1"/>
  <c r="CY80" i="1"/>
  <c r="CN80" i="1"/>
  <c r="EA80" i="1"/>
  <c r="CO80" i="1"/>
  <c r="FE96" i="1"/>
  <c r="CO78" i="1"/>
  <c r="CY78" i="1"/>
  <c r="CN78" i="1"/>
  <c r="DL97" i="1"/>
  <c r="DM97" i="1"/>
  <c r="BE97" i="1"/>
  <c r="CY94" i="1"/>
  <c r="CN94" i="1"/>
  <c r="CO94" i="1"/>
  <c r="CZ102" i="1"/>
  <c r="EB101" i="1"/>
  <c r="AS99" i="1"/>
  <c r="EA94" i="1"/>
  <c r="AS89" i="1"/>
  <c r="BC89" i="1"/>
  <c r="AR89" i="1"/>
  <c r="CO76" i="1"/>
  <c r="CY76" i="1"/>
  <c r="CN76" i="1"/>
  <c r="EL60" i="1"/>
  <c r="EA60" i="1"/>
  <c r="FE60" i="1"/>
  <c r="EB60" i="1"/>
  <c r="BO77" i="1"/>
  <c r="BD77" i="1"/>
  <c r="BE77" i="1"/>
  <c r="EB64" i="1"/>
  <c r="EL64" i="1"/>
  <c r="EA64" i="1"/>
  <c r="DL61" i="1"/>
  <c r="DM61" i="1"/>
  <c r="BE95" i="1"/>
  <c r="CY83" i="1"/>
  <c r="CN83" i="1"/>
  <c r="CO83" i="1"/>
  <c r="CO71" i="1"/>
  <c r="CY71" i="1"/>
  <c r="CN71" i="1"/>
  <c r="BO64" i="1"/>
  <c r="BD64" i="1"/>
  <c r="BE64" i="1"/>
  <c r="EM56" i="1"/>
  <c r="CO64" i="1"/>
  <c r="CN64" i="1"/>
  <c r="CY64" i="1"/>
  <c r="BE62" i="1"/>
  <c r="BD62" i="1"/>
  <c r="BO62" i="1"/>
  <c r="DA57" i="1"/>
  <c r="DK57" i="1"/>
  <c r="CZ57" i="1"/>
  <c r="FL46" i="1"/>
  <c r="EM46" i="1"/>
  <c r="EU46" i="1"/>
  <c r="EN46" i="1"/>
  <c r="BE99" i="1"/>
  <c r="AS98" i="1"/>
  <c r="BE60" i="1"/>
  <c r="BO60" i="1"/>
  <c r="BD60" i="1"/>
  <c r="DA52" i="1"/>
  <c r="CZ52" i="1"/>
  <c r="DK52" i="1"/>
  <c r="EN103" i="1"/>
  <c r="EM57" i="1"/>
  <c r="DA55" i="1"/>
  <c r="DK55" i="1"/>
  <c r="CZ55" i="1"/>
  <c r="DA47" i="1"/>
  <c r="DK47" i="1"/>
  <c r="CZ47" i="1"/>
  <c r="EN45" i="1"/>
  <c r="EU45" i="1"/>
  <c r="EM45" i="1"/>
  <c r="BE45" i="1"/>
  <c r="BD45" i="1"/>
  <c r="BO45" i="1"/>
  <c r="DM43" i="1"/>
  <c r="DL43" i="1"/>
  <c r="AR43" i="1"/>
  <c r="Q43" i="1"/>
  <c r="EB42" i="1"/>
  <c r="EL42" i="1"/>
  <c r="EA42" i="1"/>
  <c r="EB40" i="1"/>
  <c r="EL40" i="1"/>
  <c r="EA40" i="1"/>
  <c r="EB38" i="1"/>
  <c r="EL38" i="1"/>
  <c r="EA38" i="1"/>
  <c r="EB36" i="1"/>
  <c r="EL36" i="1"/>
  <c r="EA36" i="1"/>
  <c r="EB34" i="1"/>
  <c r="EL34" i="1"/>
  <c r="EA34" i="1"/>
  <c r="FF42" i="1"/>
  <c r="BE40" i="1"/>
  <c r="BO40" i="1"/>
  <c r="BD40" i="1"/>
  <c r="BE38" i="1"/>
  <c r="BO38" i="1"/>
  <c r="BD38" i="1"/>
  <c r="BE36" i="1"/>
  <c r="BO36" i="1"/>
  <c r="BD36" i="1"/>
  <c r="BE34" i="1"/>
  <c r="BO34" i="1"/>
  <c r="BD34" i="1"/>
  <c r="EU11" i="1"/>
  <c r="EN11" i="1"/>
  <c r="EM11" i="1"/>
  <c r="DA39" i="1"/>
  <c r="DK39" i="1"/>
  <c r="CZ39" i="1"/>
  <c r="AS32" i="1"/>
  <c r="BC32" i="1"/>
  <c r="AR32" i="1"/>
  <c r="AS41" i="1"/>
  <c r="AS39" i="1"/>
  <c r="AS37" i="1"/>
  <c r="AS35" i="1"/>
  <c r="BE31" i="1"/>
  <c r="BO31" i="1"/>
  <c r="BD31" i="1"/>
  <c r="DA29" i="1"/>
  <c r="DK29" i="1"/>
  <c r="CZ29" i="1"/>
  <c r="EB19" i="1"/>
  <c r="FF19" i="1"/>
  <c r="EL19" i="1"/>
  <c r="EA19" i="1"/>
  <c r="BE12" i="1"/>
  <c r="BO12" i="1"/>
  <c r="BD12" i="1"/>
  <c r="BE11" i="1"/>
  <c r="BO11" i="1"/>
  <c r="BD11" i="1"/>
  <c r="BE10" i="1"/>
  <c r="BO10" i="1"/>
  <c r="BD10" i="1"/>
  <c r="DA8" i="1"/>
  <c r="DK8" i="1"/>
  <c r="CZ8" i="1"/>
  <c r="BE6" i="1"/>
  <c r="BO6" i="1"/>
  <c r="BD6" i="1"/>
  <c r="CO42" i="1"/>
  <c r="DA38" i="1"/>
  <c r="DK38" i="1"/>
  <c r="CZ38" i="1"/>
  <c r="AR16" i="1"/>
  <c r="EM30" i="1"/>
  <c r="EV24" i="1"/>
  <c r="EW24" i="1"/>
  <c r="CO20" i="1"/>
  <c r="AS20" i="1"/>
  <c r="BC20" i="1"/>
  <c r="AR20" i="1"/>
  <c r="AS16" i="1"/>
  <c r="DA26" i="1"/>
  <c r="BP21" i="1"/>
  <c r="BQ21" i="1"/>
  <c r="DA16" i="1"/>
  <c r="DK16" i="1"/>
  <c r="CZ16" i="1"/>
  <c r="EV29" i="1"/>
  <c r="EW29" i="1"/>
  <c r="FK10" i="1"/>
  <c r="DA27" i="1"/>
  <c r="DL22" i="1"/>
  <c r="DM22" i="1"/>
  <c r="EV20" i="1"/>
  <c r="EW20" i="1"/>
  <c r="EM8" i="1"/>
  <c r="EB108" i="1"/>
  <c r="EL108" i="1"/>
  <c r="EA108" i="1"/>
  <c r="BE103" i="1"/>
  <c r="BO103" i="1"/>
  <c r="BD103" i="1"/>
  <c r="EN104" i="1"/>
  <c r="EB85" i="1"/>
  <c r="EL85" i="1"/>
  <c r="EA85" i="1"/>
  <c r="FF85" i="1"/>
  <c r="EB71" i="1"/>
  <c r="FF71" i="1"/>
  <c r="EA71" i="1"/>
  <c r="EL71" i="1"/>
  <c r="FK94" i="1"/>
  <c r="FL94" i="1"/>
  <c r="AS108" i="1"/>
  <c r="BC108" i="1"/>
  <c r="CZ108" i="1" s="1"/>
  <c r="AR108" i="1"/>
  <c r="FL107" i="1"/>
  <c r="FK107" i="1"/>
  <c r="DA105" i="1"/>
  <c r="DK105" i="1"/>
  <c r="EW105" i="1" s="1"/>
  <c r="CZ105" i="1"/>
  <c r="BE104" i="1"/>
  <c r="BO104" i="1"/>
  <c r="BD104" i="1"/>
  <c r="CN108" i="1"/>
  <c r="EM104" i="1"/>
  <c r="FE88" i="1"/>
  <c r="FF87" i="1"/>
  <c r="EB87" i="1"/>
  <c r="EL87" i="1"/>
  <c r="EA87" i="1"/>
  <c r="DA99" i="1"/>
  <c r="DK99" i="1"/>
  <c r="CZ99" i="1"/>
  <c r="FK95" i="1"/>
  <c r="FL95" i="1"/>
  <c r="AS90" i="1"/>
  <c r="BC90" i="1"/>
  <c r="AR90" i="1"/>
  <c r="BC83" i="1"/>
  <c r="AR83" i="1"/>
  <c r="AS83" i="1"/>
  <c r="CY81" i="1"/>
  <c r="CN81" i="1"/>
  <c r="CO81" i="1"/>
  <c r="FF77" i="1"/>
  <c r="EB77" i="1"/>
  <c r="EA77" i="1"/>
  <c r="EL77" i="1"/>
  <c r="FF73" i="1"/>
  <c r="EB73" i="1"/>
  <c r="EL73" i="1"/>
  <c r="EA73" i="1"/>
  <c r="AS91" i="1"/>
  <c r="BC91" i="1"/>
  <c r="AR91" i="1"/>
  <c r="AS87" i="1"/>
  <c r="BC87" i="1"/>
  <c r="AR87" i="1"/>
  <c r="EN83" i="1"/>
  <c r="EM83" i="1"/>
  <c r="EU83" i="1"/>
  <c r="FK96" i="1"/>
  <c r="FL96" i="1"/>
  <c r="BO84" i="1"/>
  <c r="BD84" i="1"/>
  <c r="BE84" i="1"/>
  <c r="AS72" i="1"/>
  <c r="BC72" i="1"/>
  <c r="AR72" i="1"/>
  <c r="DA106" i="1"/>
  <c r="DK106" i="1"/>
  <c r="CZ106" i="1"/>
  <c r="EA101" i="1"/>
  <c r="EB94" i="1"/>
  <c r="AS74" i="1"/>
  <c r="BC74" i="1"/>
  <c r="AR74" i="1"/>
  <c r="EU82" i="1"/>
  <c r="EL63" i="1"/>
  <c r="EA63" i="1"/>
  <c r="FE63" i="1"/>
  <c r="EB63" i="1"/>
  <c r="FK60" i="1"/>
  <c r="FL60" i="1"/>
  <c r="CO90" i="1"/>
  <c r="CY90" i="1"/>
  <c r="CN90" i="1"/>
  <c r="BO79" i="1"/>
  <c r="BD79" i="1"/>
  <c r="BE79" i="1"/>
  <c r="FE64" i="1"/>
  <c r="CO86" i="1"/>
  <c r="CY86" i="1"/>
  <c r="CN86" i="1"/>
  <c r="BC81" i="1"/>
  <c r="AR81" i="1"/>
  <c r="AS81" i="1"/>
  <c r="BE58" i="1"/>
  <c r="BO58" i="1"/>
  <c r="BD58" i="1"/>
  <c r="DA54" i="1"/>
  <c r="CZ54" i="1"/>
  <c r="DK54" i="1"/>
  <c r="EN49" i="1"/>
  <c r="EM49" i="1"/>
  <c r="EU49" i="1"/>
  <c r="BE49" i="1"/>
  <c r="BD49" i="1"/>
  <c r="BO49" i="1"/>
  <c r="DL62" i="1"/>
  <c r="DM62" i="1"/>
  <c r="FL53" i="1"/>
  <c r="EN52" i="1"/>
  <c r="EU52" i="1"/>
  <c r="EM52" i="1"/>
  <c r="FL52" i="1"/>
  <c r="BE52" i="1"/>
  <c r="BD52" i="1"/>
  <c r="BO52" i="1"/>
  <c r="FL49" i="1"/>
  <c r="EU48" i="1"/>
  <c r="FL48" i="1"/>
  <c r="BE98" i="1"/>
  <c r="BO98" i="1"/>
  <c r="BD98" i="1"/>
  <c r="BD96" i="1"/>
  <c r="DK91" i="1"/>
  <c r="CZ91" i="1"/>
  <c r="DA91" i="1"/>
  <c r="EN91" i="1"/>
  <c r="EM91" i="1"/>
  <c r="EN81" i="1"/>
  <c r="EM81" i="1"/>
  <c r="EU81" i="1"/>
  <c r="FK81" i="1"/>
  <c r="BO73" i="1"/>
  <c r="BD73" i="1"/>
  <c r="BE73" i="1"/>
  <c r="FK67" i="1"/>
  <c r="FL67" i="1"/>
  <c r="DA60" i="1"/>
  <c r="CZ60" i="1"/>
  <c r="DK60" i="1"/>
  <c r="BE55" i="1"/>
  <c r="BD55" i="1"/>
  <c r="BO55" i="1"/>
  <c r="EV103" i="1"/>
  <c r="EW103" i="1"/>
  <c r="BE59" i="1"/>
  <c r="BO59" i="1"/>
  <c r="BD59" i="1"/>
  <c r="EN57" i="1"/>
  <c r="BE54" i="1"/>
  <c r="BO54" i="1"/>
  <c r="BD54" i="1"/>
  <c r="DA51" i="1"/>
  <c r="DK51" i="1"/>
  <c r="CZ51" i="1"/>
  <c r="FK48" i="1"/>
  <c r="BE46" i="1"/>
  <c r="BD46" i="1"/>
  <c r="BO46" i="1"/>
  <c r="FL61" i="1"/>
  <c r="DA46" i="1"/>
  <c r="DK46" i="1"/>
  <c r="CZ46" i="1"/>
  <c r="DA45" i="1"/>
  <c r="CZ45" i="1"/>
  <c r="DK45" i="1"/>
  <c r="FK45" i="1"/>
  <c r="DM44" i="1"/>
  <c r="DL44" i="1"/>
  <c r="FL42" i="1"/>
  <c r="FK42" i="1"/>
  <c r="FL40" i="1"/>
  <c r="FK40" i="1"/>
  <c r="FL38" i="1"/>
  <c r="FK38" i="1"/>
  <c r="FL36" i="1"/>
  <c r="FK36" i="1"/>
  <c r="FL34" i="1"/>
  <c r="FK34" i="1"/>
  <c r="FF40" i="1"/>
  <c r="FF38" i="1"/>
  <c r="FF36" i="1"/>
  <c r="FF34" i="1"/>
  <c r="EU31" i="1"/>
  <c r="EN31" i="1"/>
  <c r="FL31" i="1"/>
  <c r="EM31" i="1"/>
  <c r="DA41" i="1"/>
  <c r="DK41" i="1"/>
  <c r="CZ41" i="1"/>
  <c r="AR41" i="1"/>
  <c r="AR39" i="1"/>
  <c r="AR37" i="1"/>
  <c r="AR35" i="1"/>
  <c r="DA31" i="1"/>
  <c r="DK31" i="1"/>
  <c r="CZ31" i="1"/>
  <c r="BE30" i="1"/>
  <c r="BO30" i="1"/>
  <c r="BD30" i="1"/>
  <c r="DA28" i="1"/>
  <c r="DK28" i="1"/>
  <c r="CZ28" i="1"/>
  <c r="EB15" i="1"/>
  <c r="EL15" i="1"/>
  <c r="EA15" i="1"/>
  <c r="DA12" i="1"/>
  <c r="DK12" i="1"/>
  <c r="CZ12" i="1"/>
  <c r="BE9" i="1"/>
  <c r="BO9" i="1"/>
  <c r="BD9" i="1"/>
  <c r="DA7" i="1"/>
  <c r="DK7" i="1"/>
  <c r="EV7" i="1" s="1"/>
  <c r="CZ7" i="1"/>
  <c r="DA40" i="1"/>
  <c r="DK40" i="1"/>
  <c r="CZ40" i="1"/>
  <c r="EB32" i="1"/>
  <c r="EL32" i="1"/>
  <c r="EA32" i="1"/>
  <c r="AS14" i="1"/>
  <c r="BC14" i="1"/>
  <c r="EA13" i="1"/>
  <c r="CO13" i="1"/>
  <c r="CY13" i="1"/>
  <c r="CN13" i="1"/>
  <c r="EN28" i="1"/>
  <c r="EV26" i="1"/>
  <c r="EW26" i="1"/>
  <c r="CZ10" i="1"/>
  <c r="BE17" i="1"/>
  <c r="BO17" i="1"/>
  <c r="BD17" i="1"/>
  <c r="FK11" i="1"/>
  <c r="EM29" i="1"/>
  <c r="EV23" i="1"/>
  <c r="EW23" i="1"/>
  <c r="BP23" i="1"/>
  <c r="BQ23" i="1"/>
  <c r="DA18" i="1"/>
  <c r="DK18" i="1"/>
  <c r="CZ18" i="1"/>
  <c r="CZ11" i="1"/>
  <c r="EL84" i="1"/>
  <c r="EA84" i="1"/>
  <c r="FF84" i="1"/>
  <c r="EB84" i="1"/>
  <c r="FK91" i="1"/>
  <c r="FL91" i="1"/>
  <c r="CO84" i="1"/>
  <c r="CY84" i="1"/>
  <c r="CN84" i="1"/>
  <c r="EL78" i="1"/>
  <c r="EA78" i="1"/>
  <c r="FF78" i="1"/>
  <c r="EB78" i="1"/>
  <c r="EL74" i="1"/>
  <c r="EA74" i="1"/>
  <c r="FF74" i="1"/>
  <c r="EB74" i="1"/>
  <c r="EL99" i="1"/>
  <c r="EA99" i="1"/>
  <c r="EB99" i="1"/>
  <c r="BC94" i="1"/>
  <c r="AR94" i="1"/>
  <c r="AS94" i="1"/>
  <c r="CO89" i="1"/>
  <c r="CY89" i="1"/>
  <c r="CN89" i="1"/>
  <c r="CO85" i="1"/>
  <c r="CY85" i="1"/>
  <c r="CN85" i="1"/>
  <c r="CY82" i="1"/>
  <c r="CN82" i="1"/>
  <c r="CO82" i="1"/>
  <c r="AS76" i="1"/>
  <c r="BC76" i="1"/>
  <c r="AR76" i="1"/>
  <c r="FL70" i="1"/>
  <c r="FK70" i="1"/>
  <c r="BD97" i="1"/>
  <c r="EN101" i="1"/>
  <c r="EU101" i="1"/>
  <c r="FL101" i="1"/>
  <c r="EM101" i="1"/>
  <c r="AR95" i="1"/>
  <c r="EU94" i="1"/>
  <c r="EN94" i="1"/>
  <c r="EM94" i="1"/>
  <c r="AS85" i="1"/>
  <c r="BC85" i="1"/>
  <c r="AR85" i="1"/>
  <c r="FF107" i="1"/>
  <c r="FK63" i="1"/>
  <c r="FL63" i="1"/>
  <c r="AS88" i="1"/>
  <c r="BC88" i="1"/>
  <c r="AR88" i="1"/>
  <c r="FL64" i="1"/>
  <c r="FK64" i="1"/>
  <c r="BD95" i="1"/>
  <c r="CO72" i="1"/>
  <c r="CY72" i="1"/>
  <c r="CN72" i="1"/>
  <c r="DA58" i="1"/>
  <c r="DK58" i="1"/>
  <c r="EV58" i="1" s="1"/>
  <c r="CZ58" i="1"/>
  <c r="CN87" i="1"/>
  <c r="DK79" i="1"/>
  <c r="CZ79" i="1"/>
  <c r="DA79" i="1"/>
  <c r="BP63" i="1"/>
  <c r="BQ63" i="1"/>
  <c r="BE56" i="1"/>
  <c r="BD56" i="1"/>
  <c r="BO56" i="1"/>
  <c r="FL47" i="1"/>
  <c r="EM47" i="1"/>
  <c r="EU47" i="1"/>
  <c r="EN47" i="1"/>
  <c r="BD99" i="1"/>
  <c r="BP96" i="1"/>
  <c r="BQ96" i="1"/>
  <c r="CO91" i="1"/>
  <c r="EA81" i="1"/>
  <c r="DK77" i="1"/>
  <c r="CZ77" i="1"/>
  <c r="DA77" i="1"/>
  <c r="DA63" i="1"/>
  <c r="CZ63" i="1"/>
  <c r="DK63" i="1"/>
  <c r="EN55" i="1"/>
  <c r="EU55" i="1"/>
  <c r="EM55" i="1"/>
  <c r="EN51" i="1"/>
  <c r="EU51" i="1"/>
  <c r="EM51" i="1"/>
  <c r="BE51" i="1"/>
  <c r="BD51" i="1"/>
  <c r="BO51" i="1"/>
  <c r="DK75" i="1"/>
  <c r="CZ75" i="1"/>
  <c r="DA75" i="1"/>
  <c r="DA59" i="1"/>
  <c r="DK59" i="1"/>
  <c r="EV59" i="1" s="1"/>
  <c r="CZ59" i="1"/>
  <c r="EV57" i="1"/>
  <c r="EW57" i="1"/>
  <c r="EN54" i="1"/>
  <c r="FL54" i="1"/>
  <c r="EU54" i="1"/>
  <c r="EM54" i="1"/>
  <c r="BE48" i="1"/>
  <c r="BO48" i="1"/>
  <c r="BD48" i="1"/>
  <c r="AR44" i="1"/>
  <c r="Q44" i="1"/>
  <c r="EB43" i="1"/>
  <c r="EL43" i="1"/>
  <c r="EA43" i="1"/>
  <c r="EB41" i="1"/>
  <c r="EL41" i="1"/>
  <c r="EA41" i="1"/>
  <c r="EB39" i="1"/>
  <c r="EL39" i="1"/>
  <c r="EA39" i="1"/>
  <c r="EB37" i="1"/>
  <c r="EL37" i="1"/>
  <c r="EA37" i="1"/>
  <c r="EB35" i="1"/>
  <c r="EL35" i="1"/>
  <c r="EA35" i="1"/>
  <c r="AS40" i="1"/>
  <c r="AS38" i="1"/>
  <c r="AS36" i="1"/>
  <c r="EU10" i="1"/>
  <c r="EN10" i="1"/>
  <c r="EM10" i="1"/>
  <c r="FF43" i="1"/>
  <c r="DA35" i="1"/>
  <c r="DK35" i="1"/>
  <c r="CZ35" i="1"/>
  <c r="FF12" i="1"/>
  <c r="EL12" i="1"/>
  <c r="EA12" i="1"/>
  <c r="EB12" i="1"/>
  <c r="BE41" i="1"/>
  <c r="BO41" i="1"/>
  <c r="BD41" i="1"/>
  <c r="BE39" i="1"/>
  <c r="BO39" i="1"/>
  <c r="BD39" i="1"/>
  <c r="BE37" i="1"/>
  <c r="BO37" i="1"/>
  <c r="BD37" i="1"/>
  <c r="BE35" i="1"/>
  <c r="BO35" i="1"/>
  <c r="BD35" i="1"/>
  <c r="BE33" i="1"/>
  <c r="BO33" i="1"/>
  <c r="BD33" i="1"/>
  <c r="BE29" i="1"/>
  <c r="BO29" i="1"/>
  <c r="BD29" i="1"/>
  <c r="EB17" i="1"/>
  <c r="FF17" i="1"/>
  <c r="EL17" i="1"/>
  <c r="EA17" i="1"/>
  <c r="FL15" i="1"/>
  <c r="FK15" i="1"/>
  <c r="EB14" i="1"/>
  <c r="EL14" i="1"/>
  <c r="EA14" i="1"/>
  <c r="BE8" i="1"/>
  <c r="BO8" i="1"/>
  <c r="BD8" i="1"/>
  <c r="DA6" i="1"/>
  <c r="DK6" i="1"/>
  <c r="EV6" i="1" s="1"/>
  <c r="CZ6" i="1"/>
  <c r="DK42" i="1"/>
  <c r="CZ42" i="1"/>
  <c r="DA34" i="1"/>
  <c r="DK34" i="1"/>
  <c r="CZ34" i="1"/>
  <c r="EB33" i="1"/>
  <c r="EL33" i="1"/>
  <c r="FL33" i="1" s="1"/>
  <c r="EA33" i="1"/>
  <c r="FL32" i="1"/>
  <c r="FK32" i="1"/>
  <c r="BE15" i="1"/>
  <c r="BO15" i="1"/>
  <c r="BD15" i="1"/>
  <c r="DA14" i="1"/>
  <c r="DK14" i="1"/>
  <c r="CZ14" i="1"/>
  <c r="FL11" i="1"/>
  <c r="EV28" i="1"/>
  <c r="EW28" i="1"/>
  <c r="DL23" i="1"/>
  <c r="DM23" i="1"/>
  <c r="DA17" i="1"/>
  <c r="DK17" i="1"/>
  <c r="CZ17" i="1"/>
  <c r="DL10" i="1"/>
  <c r="DM10" i="1"/>
  <c r="DA33" i="1"/>
  <c r="EV22" i="1"/>
  <c r="EW22" i="1"/>
  <c r="FF15" i="1"/>
  <c r="EV25" i="1"/>
  <c r="EW25" i="1"/>
  <c r="DL21" i="1"/>
  <c r="DM21" i="1"/>
  <c r="DA19" i="1"/>
  <c r="DK19" i="1"/>
  <c r="CZ19" i="1"/>
  <c r="EM7" i="1"/>
  <c r="DM25" i="1"/>
  <c r="BE19" i="1"/>
  <c r="BO19" i="1"/>
  <c r="BD19" i="1"/>
  <c r="DL11" i="1"/>
  <c r="DM11" i="1"/>
  <c r="EN8" i="1"/>
  <c r="AS107" i="1"/>
  <c r="BC107" i="1"/>
  <c r="DA107" i="1" s="1"/>
  <c r="AR107" i="1"/>
  <c r="BE102" i="1"/>
  <c r="BO102" i="1"/>
  <c r="BD102" i="1"/>
  <c r="BE106" i="1"/>
  <c r="BO106" i="1"/>
  <c r="BD106" i="1"/>
  <c r="BC101" i="1"/>
  <c r="AR101" i="1"/>
  <c r="AS101" i="1"/>
  <c r="FK99" i="1"/>
  <c r="FL99" i="1"/>
  <c r="DA96" i="1"/>
  <c r="DK96" i="1"/>
  <c r="CZ96" i="1"/>
  <c r="CO74" i="1"/>
  <c r="CY74" i="1"/>
  <c r="CN74" i="1"/>
  <c r="BP97" i="1"/>
  <c r="BQ97" i="1"/>
  <c r="FF108" i="1"/>
  <c r="EW100" i="1"/>
  <c r="EV100" i="1"/>
  <c r="EL98" i="1"/>
  <c r="EA98" i="1"/>
  <c r="EB98" i="1"/>
  <c r="EL97" i="1"/>
  <c r="FK97" i="1" s="1"/>
  <c r="EA97" i="1"/>
  <c r="EB97" i="1"/>
  <c r="AS95" i="1"/>
  <c r="AS78" i="1"/>
  <c r="BC78" i="1"/>
  <c r="AR78" i="1"/>
  <c r="EA82" i="1"/>
  <c r="CO73" i="1"/>
  <c r="CY73" i="1"/>
  <c r="CN73" i="1"/>
  <c r="FL66" i="1"/>
  <c r="FK66" i="1"/>
  <c r="BC80" i="1"/>
  <c r="AR80" i="1"/>
  <c r="AS80" i="1"/>
  <c r="BO75" i="1"/>
  <c r="BD75" i="1"/>
  <c r="BE75" i="1"/>
  <c r="BP95" i="1"/>
  <c r="BQ95" i="1"/>
  <c r="EL62" i="1"/>
  <c r="FL62" i="1" s="1"/>
  <c r="EA62" i="1"/>
  <c r="FE62" i="1"/>
  <c r="EB62" i="1"/>
  <c r="EU61" i="1"/>
  <c r="EN61" i="1"/>
  <c r="EM61" i="1"/>
  <c r="EN53" i="1"/>
  <c r="EM53" i="1"/>
  <c r="EU53" i="1"/>
  <c r="BE53" i="1"/>
  <c r="BD53" i="1"/>
  <c r="BO53" i="1"/>
  <c r="DA50" i="1"/>
  <c r="CZ50" i="1"/>
  <c r="DK50" i="1"/>
  <c r="DK87" i="1"/>
  <c r="CZ87" i="1"/>
  <c r="DA87" i="1"/>
  <c r="BE57" i="1"/>
  <c r="BO57" i="1"/>
  <c r="BD57" i="1"/>
  <c r="DA53" i="1"/>
  <c r="CZ53" i="1"/>
  <c r="DK53" i="1"/>
  <c r="DA49" i="1"/>
  <c r="CZ49" i="1"/>
  <c r="DK49" i="1"/>
  <c r="CY48" i="1"/>
  <c r="EM48" i="1" s="1"/>
  <c r="CN48" i="1"/>
  <c r="EB48" i="1"/>
  <c r="CO48" i="1"/>
  <c r="BP99" i="1"/>
  <c r="BQ99" i="1"/>
  <c r="AR98" i="1"/>
  <c r="BE96" i="1"/>
  <c r="EM58" i="1"/>
  <c r="DA56" i="1"/>
  <c r="DK56" i="1"/>
  <c r="CZ56" i="1"/>
  <c r="EM103" i="1"/>
  <c r="EN50" i="1"/>
  <c r="FL50" i="1"/>
  <c r="EU50" i="1"/>
  <c r="EM50" i="1"/>
  <c r="BE50" i="1"/>
  <c r="BO50" i="1"/>
  <c r="BD50" i="1"/>
  <c r="BE47" i="1"/>
  <c r="BO47" i="1"/>
  <c r="BD47" i="1"/>
  <c r="FL55" i="1"/>
  <c r="BC42" i="1"/>
  <c r="AR42" i="1"/>
  <c r="AS42" i="1"/>
  <c r="FL51" i="1"/>
  <c r="EL44" i="1"/>
  <c r="EB44" i="1"/>
  <c r="EA44" i="1"/>
  <c r="FE44" i="1"/>
  <c r="FL43" i="1"/>
  <c r="FK43" i="1"/>
  <c r="FL41" i="1"/>
  <c r="FK41" i="1"/>
  <c r="FL39" i="1"/>
  <c r="FK39" i="1"/>
  <c r="FL37" i="1"/>
  <c r="FK37" i="1"/>
  <c r="FL35" i="1"/>
  <c r="FK35" i="1"/>
  <c r="AR40" i="1"/>
  <c r="AR38" i="1"/>
  <c r="AR36" i="1"/>
  <c r="CY32" i="1"/>
  <c r="CN32" i="1"/>
  <c r="CO32" i="1"/>
  <c r="DA37" i="1"/>
  <c r="DK37" i="1"/>
  <c r="CZ37" i="1"/>
  <c r="FF41" i="1"/>
  <c r="FF39" i="1"/>
  <c r="FF37" i="1"/>
  <c r="FF35" i="1"/>
  <c r="DA30" i="1"/>
  <c r="DK30" i="1"/>
  <c r="CZ30" i="1"/>
  <c r="BE28" i="1"/>
  <c r="BO28" i="1"/>
  <c r="BD28" i="1"/>
  <c r="BE27" i="1"/>
  <c r="BO27" i="1"/>
  <c r="BD27" i="1"/>
  <c r="BE26" i="1"/>
  <c r="BO26" i="1"/>
  <c r="BD26" i="1"/>
  <c r="BE25" i="1"/>
  <c r="BO25" i="1"/>
  <c r="DL25" i="1" s="1"/>
  <c r="BD25" i="1"/>
  <c r="BE24" i="1"/>
  <c r="BO24" i="1"/>
  <c r="DL24" i="1" s="1"/>
  <c r="BD24" i="1"/>
  <c r="EB18" i="1"/>
  <c r="FF18" i="1"/>
  <c r="EL18" i="1"/>
  <c r="EA18" i="1"/>
  <c r="EB16" i="1"/>
  <c r="EL16" i="1"/>
  <c r="EA16" i="1"/>
  <c r="FL14" i="1"/>
  <c r="FK14" i="1"/>
  <c r="DA9" i="1"/>
  <c r="DK9" i="1"/>
  <c r="EV9" i="1" s="1"/>
  <c r="CZ9" i="1"/>
  <c r="BE7" i="1"/>
  <c r="BO7" i="1"/>
  <c r="BD7" i="1"/>
  <c r="AS43" i="1"/>
  <c r="DA36" i="1"/>
  <c r="DK36" i="1"/>
  <c r="CZ36" i="1"/>
  <c r="BE16" i="1"/>
  <c r="BO16" i="1"/>
  <c r="BD16" i="1"/>
  <c r="DA15" i="1"/>
  <c r="DK15" i="1"/>
  <c r="CZ15" i="1"/>
  <c r="AS13" i="1"/>
  <c r="BC13" i="1"/>
  <c r="AR13" i="1"/>
  <c r="EV30" i="1"/>
  <c r="EW30" i="1"/>
  <c r="EV21" i="1"/>
  <c r="EW21" i="1"/>
  <c r="BE18" i="1"/>
  <c r="BO18" i="1"/>
  <c r="BD18" i="1"/>
  <c r="DA10" i="1"/>
  <c r="FK31" i="1"/>
  <c r="DL26" i="1"/>
  <c r="DM26" i="1"/>
  <c r="DA24" i="1"/>
  <c r="FF14" i="1"/>
  <c r="EN9" i="1"/>
  <c r="EN6" i="1"/>
  <c r="EN29" i="1"/>
  <c r="EV27" i="1"/>
  <c r="EW27" i="1"/>
  <c r="BP22" i="1"/>
  <c r="BQ22" i="1"/>
  <c r="EN7" i="1"/>
  <c r="DL27" i="1"/>
  <c r="DM27" i="1"/>
  <c r="DA25" i="1"/>
  <c r="FF16" i="1"/>
  <c r="DA11" i="1"/>
  <c r="EV8" i="1"/>
  <c r="EW8" i="1"/>
  <c r="BQ41" i="2" l="1"/>
  <c r="BR41" i="2"/>
  <c r="DN41" i="2"/>
  <c r="EM18" i="1"/>
  <c r="EU18" i="1"/>
  <c r="EN18" i="1"/>
  <c r="FL18" i="1"/>
  <c r="FK18" i="1"/>
  <c r="DM37" i="1"/>
  <c r="DL37" i="1"/>
  <c r="EV50" i="1"/>
  <c r="EW50" i="1"/>
  <c r="BQ18" i="1"/>
  <c r="BP18" i="1"/>
  <c r="DM36" i="1"/>
  <c r="DL36" i="1"/>
  <c r="EM16" i="1"/>
  <c r="EU16" i="1"/>
  <c r="EN16" i="1"/>
  <c r="DL56" i="1"/>
  <c r="DM56" i="1"/>
  <c r="BE101" i="1"/>
  <c r="BO101" i="1"/>
  <c r="BD101" i="1"/>
  <c r="BQ16" i="1"/>
  <c r="BP16" i="1"/>
  <c r="BP26" i="1"/>
  <c r="BQ26" i="1"/>
  <c r="BQ47" i="1"/>
  <c r="BP47" i="1"/>
  <c r="EV53" i="1"/>
  <c r="EW53" i="1"/>
  <c r="BP102" i="1"/>
  <c r="BQ102" i="1"/>
  <c r="DM24" i="1"/>
  <c r="BQ35" i="1"/>
  <c r="BP35" i="1"/>
  <c r="DM35" i="1"/>
  <c r="DL35" i="1"/>
  <c r="EN39" i="1"/>
  <c r="EM39" i="1"/>
  <c r="EU39" i="1"/>
  <c r="EN43" i="1"/>
  <c r="EM43" i="1"/>
  <c r="EU43" i="1"/>
  <c r="EV54" i="1"/>
  <c r="EW54" i="1"/>
  <c r="DL63" i="1"/>
  <c r="DM63" i="1"/>
  <c r="EW47" i="1"/>
  <c r="EV47" i="1"/>
  <c r="EW56" i="1"/>
  <c r="BO88" i="1"/>
  <c r="BD88" i="1"/>
  <c r="BE88" i="1"/>
  <c r="BO76" i="1"/>
  <c r="BD76" i="1"/>
  <c r="BE76" i="1"/>
  <c r="DA82" i="1"/>
  <c r="DK82" i="1"/>
  <c r="CZ82" i="1"/>
  <c r="DK84" i="1"/>
  <c r="CZ84" i="1"/>
  <c r="DA84" i="1"/>
  <c r="EM32" i="1"/>
  <c r="EU32" i="1"/>
  <c r="EN32" i="1"/>
  <c r="DL12" i="1"/>
  <c r="DM12" i="1"/>
  <c r="DL31" i="1"/>
  <c r="DM31" i="1"/>
  <c r="EV31" i="1"/>
  <c r="EW31" i="1"/>
  <c r="EW58" i="1"/>
  <c r="BP52" i="1"/>
  <c r="BQ52" i="1"/>
  <c r="EW59" i="1"/>
  <c r="BP49" i="1"/>
  <c r="BQ49" i="1"/>
  <c r="DK86" i="1"/>
  <c r="CZ86" i="1"/>
  <c r="DA86" i="1"/>
  <c r="EM82" i="1"/>
  <c r="DL102" i="1"/>
  <c r="BO87" i="1"/>
  <c r="BD87" i="1"/>
  <c r="BE87" i="1"/>
  <c r="BO90" i="1"/>
  <c r="BD90" i="1"/>
  <c r="BE90" i="1"/>
  <c r="EU87" i="1"/>
  <c r="EN87" i="1"/>
  <c r="EM87" i="1"/>
  <c r="FL87" i="1"/>
  <c r="FK87" i="1"/>
  <c r="EM108" i="1"/>
  <c r="EU108" i="1"/>
  <c r="EN108" i="1"/>
  <c r="EW7" i="1"/>
  <c r="DL8" i="1"/>
  <c r="DM8" i="1"/>
  <c r="FL16" i="1"/>
  <c r="BQ40" i="1"/>
  <c r="BP40" i="1"/>
  <c r="EN34" i="1"/>
  <c r="EM34" i="1"/>
  <c r="EU34" i="1"/>
  <c r="EN42" i="1"/>
  <c r="EM42" i="1"/>
  <c r="EU42" i="1"/>
  <c r="DL55" i="1"/>
  <c r="DM55" i="1"/>
  <c r="DL52" i="1"/>
  <c r="DM52" i="1"/>
  <c r="BP60" i="1"/>
  <c r="BQ60" i="1"/>
  <c r="BQ64" i="1"/>
  <c r="BP64" i="1"/>
  <c r="DK83" i="1"/>
  <c r="CZ83" i="1"/>
  <c r="DA83" i="1"/>
  <c r="BO82" i="1"/>
  <c r="BD82" i="1"/>
  <c r="BE82" i="1"/>
  <c r="DK88" i="1"/>
  <c r="CZ88" i="1"/>
  <c r="DA88" i="1"/>
  <c r="BO86" i="1"/>
  <c r="BD86" i="1"/>
  <c r="BE86" i="1"/>
  <c r="EU89" i="1"/>
  <c r="EN89" i="1"/>
  <c r="EM89" i="1"/>
  <c r="FL89" i="1"/>
  <c r="FK89" i="1"/>
  <c r="CZ107" i="1"/>
  <c r="DL104" i="1"/>
  <c r="DM104" i="1"/>
  <c r="FK108" i="1"/>
  <c r="DA108" i="1"/>
  <c r="DL9" i="1"/>
  <c r="DM9" i="1"/>
  <c r="BP28" i="1"/>
  <c r="BQ28" i="1"/>
  <c r="DK32" i="1"/>
  <c r="CZ32" i="1"/>
  <c r="DA32" i="1"/>
  <c r="BP7" i="1"/>
  <c r="BQ7" i="1"/>
  <c r="BP27" i="1"/>
  <c r="BQ27" i="1"/>
  <c r="BP50" i="1"/>
  <c r="BQ50" i="1"/>
  <c r="EU98" i="1"/>
  <c r="EN98" i="1"/>
  <c r="EM98" i="1"/>
  <c r="DM15" i="1"/>
  <c r="DL15" i="1"/>
  <c r="BP25" i="1"/>
  <c r="BQ25" i="1"/>
  <c r="DL30" i="1"/>
  <c r="DM30" i="1"/>
  <c r="EN44" i="1"/>
  <c r="EU44" i="1"/>
  <c r="EM44" i="1"/>
  <c r="FK44" i="1"/>
  <c r="FL44" i="1"/>
  <c r="BE42" i="1"/>
  <c r="BO42" i="1"/>
  <c r="BD42" i="1"/>
  <c r="DA48" i="1"/>
  <c r="CZ48" i="1"/>
  <c r="DK48" i="1"/>
  <c r="DL53" i="1"/>
  <c r="DM53" i="1"/>
  <c r="BP57" i="1"/>
  <c r="BQ57" i="1"/>
  <c r="DM87" i="1"/>
  <c r="DL87" i="1"/>
  <c r="BP53" i="1"/>
  <c r="BQ53" i="1"/>
  <c r="EV61" i="1"/>
  <c r="EW61" i="1"/>
  <c r="EU62" i="1"/>
  <c r="EN62" i="1"/>
  <c r="EM62" i="1"/>
  <c r="BE80" i="1"/>
  <c r="BO80" i="1"/>
  <c r="BD80" i="1"/>
  <c r="DK73" i="1"/>
  <c r="CZ73" i="1"/>
  <c r="DA73" i="1"/>
  <c r="BO78" i="1"/>
  <c r="BD78" i="1"/>
  <c r="BE78" i="1"/>
  <c r="DL96" i="1"/>
  <c r="DM96" i="1"/>
  <c r="BQ106" i="1"/>
  <c r="BP106" i="1"/>
  <c r="BQ19" i="1"/>
  <c r="BP19" i="1"/>
  <c r="BQ15" i="1"/>
  <c r="BP15" i="1"/>
  <c r="DM34" i="1"/>
  <c r="DL34" i="1"/>
  <c r="DA42" i="1"/>
  <c r="EM14" i="1"/>
  <c r="EU14" i="1"/>
  <c r="EN14" i="1"/>
  <c r="BQ33" i="1"/>
  <c r="BP33" i="1"/>
  <c r="BQ41" i="1"/>
  <c r="BP41" i="1"/>
  <c r="EU12" i="1"/>
  <c r="EN12" i="1"/>
  <c r="EM12" i="1"/>
  <c r="FK12" i="1"/>
  <c r="FL12" i="1"/>
  <c r="EV10" i="1"/>
  <c r="EW10" i="1"/>
  <c r="EN37" i="1"/>
  <c r="EM37" i="1"/>
  <c r="EU37" i="1"/>
  <c r="BQ48" i="1"/>
  <c r="BP48" i="1"/>
  <c r="DM77" i="1"/>
  <c r="DL77" i="1"/>
  <c r="EV56" i="1"/>
  <c r="DK89" i="1"/>
  <c r="CZ89" i="1"/>
  <c r="DA89" i="1"/>
  <c r="BE94" i="1"/>
  <c r="BO94" i="1"/>
  <c r="BD94" i="1"/>
  <c r="DL33" i="1"/>
  <c r="BE14" i="1"/>
  <c r="BO14" i="1"/>
  <c r="BD14" i="1"/>
  <c r="BP9" i="1"/>
  <c r="BQ9" i="1"/>
  <c r="BP30" i="1"/>
  <c r="BQ30" i="1"/>
  <c r="BP46" i="1"/>
  <c r="BQ46" i="1"/>
  <c r="BP54" i="1"/>
  <c r="BQ54" i="1"/>
  <c r="BP59" i="1"/>
  <c r="BQ59" i="1"/>
  <c r="BP55" i="1"/>
  <c r="BQ55" i="1"/>
  <c r="BP73" i="1"/>
  <c r="BQ73" i="1"/>
  <c r="BP98" i="1"/>
  <c r="BQ98" i="1"/>
  <c r="EV48" i="1"/>
  <c r="EW48" i="1"/>
  <c r="EV52" i="1"/>
  <c r="EW52" i="1"/>
  <c r="BQ79" i="1"/>
  <c r="BP79" i="1"/>
  <c r="EN82" i="1"/>
  <c r="BO72" i="1"/>
  <c r="BD72" i="1"/>
  <c r="BE72" i="1"/>
  <c r="BP84" i="1"/>
  <c r="BQ84" i="1"/>
  <c r="EU77" i="1"/>
  <c r="EN77" i="1"/>
  <c r="EM77" i="1"/>
  <c r="FK77" i="1"/>
  <c r="FL77" i="1"/>
  <c r="DL99" i="1"/>
  <c r="DM99" i="1"/>
  <c r="EU85" i="1"/>
  <c r="EN85" i="1"/>
  <c r="EM85" i="1"/>
  <c r="FL85" i="1"/>
  <c r="FK85" i="1"/>
  <c r="BP103" i="1"/>
  <c r="BQ103" i="1"/>
  <c r="EW6" i="1"/>
  <c r="BE20" i="1"/>
  <c r="BO20" i="1"/>
  <c r="BD20" i="1"/>
  <c r="DA20" i="1"/>
  <c r="CZ20" i="1"/>
  <c r="DM38" i="1"/>
  <c r="DL38" i="1"/>
  <c r="BP6" i="1"/>
  <c r="BQ6" i="1"/>
  <c r="BP12" i="1"/>
  <c r="BQ12" i="1"/>
  <c r="BP31" i="1"/>
  <c r="BQ31" i="1"/>
  <c r="DM39" i="1"/>
  <c r="DL39" i="1"/>
  <c r="EV11" i="1"/>
  <c r="EW11" i="1"/>
  <c r="BQ38" i="1"/>
  <c r="BP38" i="1"/>
  <c r="EN40" i="1"/>
  <c r="EM40" i="1"/>
  <c r="EU40" i="1"/>
  <c r="DM47" i="1"/>
  <c r="DL47" i="1"/>
  <c r="EW46" i="1"/>
  <c r="EV46" i="1"/>
  <c r="DL57" i="1"/>
  <c r="DM57" i="1"/>
  <c r="FK62" i="1"/>
  <c r="EU64" i="1"/>
  <c r="EM64" i="1"/>
  <c r="EN64" i="1"/>
  <c r="BQ77" i="1"/>
  <c r="BP77" i="1"/>
  <c r="EM60" i="1"/>
  <c r="EU60" i="1"/>
  <c r="EN60" i="1"/>
  <c r="DK80" i="1"/>
  <c r="CZ80" i="1"/>
  <c r="DA80" i="1"/>
  <c r="EM80" i="1"/>
  <c r="EU96" i="1"/>
  <c r="EN96" i="1"/>
  <c r="EM96" i="1"/>
  <c r="BP105" i="1"/>
  <c r="BQ105" i="1"/>
  <c r="EM107" i="1"/>
  <c r="EU107" i="1"/>
  <c r="EN107" i="1"/>
  <c r="EU95" i="1"/>
  <c r="EN95" i="1"/>
  <c r="EM95" i="1"/>
  <c r="FL108" i="1"/>
  <c r="EU88" i="1"/>
  <c r="EN88" i="1"/>
  <c r="EM88" i="1"/>
  <c r="FL88" i="1"/>
  <c r="FK88" i="1"/>
  <c r="BE13" i="1"/>
  <c r="BO13" i="1"/>
  <c r="BD13" i="1"/>
  <c r="BP24" i="1"/>
  <c r="BQ24" i="1"/>
  <c r="DL49" i="1"/>
  <c r="DM49" i="1"/>
  <c r="DL50" i="1"/>
  <c r="DM50" i="1"/>
  <c r="BQ75" i="1"/>
  <c r="BP75" i="1"/>
  <c r="EU97" i="1"/>
  <c r="EN97" i="1"/>
  <c r="EM97" i="1"/>
  <c r="DK74" i="1"/>
  <c r="CZ74" i="1"/>
  <c r="DA74" i="1"/>
  <c r="DM17" i="1"/>
  <c r="DL17" i="1"/>
  <c r="DM14" i="1"/>
  <c r="DL14" i="1"/>
  <c r="EM33" i="1"/>
  <c r="EU33" i="1"/>
  <c r="EN33" i="1"/>
  <c r="BP8" i="1"/>
  <c r="BQ8" i="1"/>
  <c r="EM17" i="1"/>
  <c r="EU17" i="1"/>
  <c r="EN17" i="1"/>
  <c r="FL17" i="1"/>
  <c r="FK17" i="1"/>
  <c r="BP29" i="1"/>
  <c r="BQ29" i="1"/>
  <c r="BQ39" i="1"/>
  <c r="BP39" i="1"/>
  <c r="EN35" i="1"/>
  <c r="EM35" i="1"/>
  <c r="EU35" i="1"/>
  <c r="U44" i="1"/>
  <c r="BE44" i="1"/>
  <c r="BD44" i="1"/>
  <c r="DL59" i="1"/>
  <c r="DM59" i="1"/>
  <c r="DM75" i="1"/>
  <c r="DL75" i="1"/>
  <c r="EV55" i="1"/>
  <c r="EW55" i="1"/>
  <c r="DM79" i="1"/>
  <c r="DL79" i="1"/>
  <c r="DK72" i="1"/>
  <c r="CZ72" i="1"/>
  <c r="DA72" i="1"/>
  <c r="BO85" i="1"/>
  <c r="BD85" i="1"/>
  <c r="BE85" i="1"/>
  <c r="DK85" i="1"/>
  <c r="CZ85" i="1"/>
  <c r="DA85" i="1"/>
  <c r="FL98" i="1"/>
  <c r="EU99" i="1"/>
  <c r="EN99" i="1"/>
  <c r="EM99" i="1"/>
  <c r="EU74" i="1"/>
  <c r="EN74" i="1"/>
  <c r="FL74" i="1"/>
  <c r="EM74" i="1"/>
  <c r="FK74" i="1"/>
  <c r="EU78" i="1"/>
  <c r="EN78" i="1"/>
  <c r="FL78" i="1"/>
  <c r="EM78" i="1"/>
  <c r="FK78" i="1"/>
  <c r="DM18" i="1"/>
  <c r="DL18" i="1"/>
  <c r="DM33" i="1"/>
  <c r="DA13" i="1"/>
  <c r="DK13" i="1"/>
  <c r="CZ13" i="1"/>
  <c r="EM13" i="1"/>
  <c r="EN13" i="1"/>
  <c r="DL7" i="1"/>
  <c r="DM7" i="1"/>
  <c r="DL28" i="1"/>
  <c r="DM28" i="1"/>
  <c r="DL45" i="1"/>
  <c r="DM45" i="1"/>
  <c r="DL46" i="1"/>
  <c r="DM46" i="1"/>
  <c r="DL51" i="1"/>
  <c r="DM51" i="1"/>
  <c r="DL60" i="1"/>
  <c r="DM60" i="1"/>
  <c r="EW91" i="1"/>
  <c r="EV91" i="1"/>
  <c r="EN48" i="1"/>
  <c r="DL54" i="1"/>
  <c r="DM54" i="1"/>
  <c r="BP58" i="1"/>
  <c r="BQ58" i="1"/>
  <c r="BO81" i="1"/>
  <c r="BD81" i="1"/>
  <c r="BE81" i="1"/>
  <c r="EM63" i="1"/>
  <c r="EU63" i="1"/>
  <c r="EN63" i="1"/>
  <c r="DM106" i="1"/>
  <c r="DL106" i="1"/>
  <c r="EU73" i="1"/>
  <c r="EN73" i="1"/>
  <c r="EM73" i="1"/>
  <c r="FK73" i="1"/>
  <c r="FL73" i="1"/>
  <c r="BE83" i="1"/>
  <c r="BO83" i="1"/>
  <c r="BD83" i="1"/>
  <c r="DL105" i="1"/>
  <c r="DM105" i="1"/>
  <c r="DM16" i="1"/>
  <c r="DL16" i="1"/>
  <c r="BP11" i="1"/>
  <c r="BQ11" i="1"/>
  <c r="EM19" i="1"/>
  <c r="EU19" i="1"/>
  <c r="EN19" i="1"/>
  <c r="FL19" i="1"/>
  <c r="FK19" i="1"/>
  <c r="DL29" i="1"/>
  <c r="DM29" i="1"/>
  <c r="BO32" i="1"/>
  <c r="BD32" i="1"/>
  <c r="BE32" i="1"/>
  <c r="BQ36" i="1"/>
  <c r="BP36" i="1"/>
  <c r="EN38" i="1"/>
  <c r="EM38" i="1"/>
  <c r="EU38" i="1"/>
  <c r="U43" i="1"/>
  <c r="BE43" i="1"/>
  <c r="BD43" i="1"/>
  <c r="BP45" i="1"/>
  <c r="BQ45" i="1"/>
  <c r="EV45" i="1"/>
  <c r="EW45" i="1"/>
  <c r="DK64" i="1"/>
  <c r="CZ64" i="1"/>
  <c r="DA64" i="1"/>
  <c r="DK71" i="1"/>
  <c r="CZ71" i="1"/>
  <c r="DA71" i="1"/>
  <c r="BO89" i="1"/>
  <c r="BD89" i="1"/>
  <c r="BE89" i="1"/>
  <c r="DA94" i="1"/>
  <c r="DK94" i="1"/>
  <c r="EW94" i="1" s="1"/>
  <c r="CZ94" i="1"/>
  <c r="DL98" i="1"/>
  <c r="DM98" i="1"/>
  <c r="DA101" i="1"/>
  <c r="DK101" i="1"/>
  <c r="EV101" i="1" s="1"/>
  <c r="CZ101" i="1"/>
  <c r="EU76" i="1"/>
  <c r="EN76" i="1"/>
  <c r="FL76" i="1"/>
  <c r="EM76" i="1"/>
  <c r="FK76" i="1"/>
  <c r="EN80" i="1"/>
  <c r="EV105" i="1"/>
  <c r="DL103" i="1"/>
  <c r="DM103" i="1"/>
  <c r="EU75" i="1"/>
  <c r="EN75" i="1"/>
  <c r="EM75" i="1"/>
  <c r="FK75" i="1"/>
  <c r="FL75" i="1"/>
  <c r="EN79" i="1"/>
  <c r="EU79" i="1"/>
  <c r="EM79" i="1"/>
  <c r="FK79" i="1"/>
  <c r="FL79" i="1"/>
  <c r="EM106" i="1"/>
  <c r="EU106" i="1"/>
  <c r="EN106" i="1"/>
  <c r="FL97" i="1"/>
  <c r="BE107" i="1"/>
  <c r="BO107" i="1"/>
  <c r="DM107" i="1" s="1"/>
  <c r="BD107" i="1"/>
  <c r="DM19" i="1"/>
  <c r="DL19" i="1"/>
  <c r="DL6" i="1"/>
  <c r="DM6" i="1"/>
  <c r="BQ37" i="1"/>
  <c r="BP37" i="1"/>
  <c r="EN41" i="1"/>
  <c r="EM41" i="1"/>
  <c r="EU41" i="1"/>
  <c r="BP51" i="1"/>
  <c r="BQ51" i="1"/>
  <c r="EV51" i="1"/>
  <c r="EW51" i="1"/>
  <c r="BP56" i="1"/>
  <c r="BQ56" i="1"/>
  <c r="DL58" i="1"/>
  <c r="DM58" i="1"/>
  <c r="FK98" i="1"/>
  <c r="EU84" i="1"/>
  <c r="EN84" i="1"/>
  <c r="EM84" i="1"/>
  <c r="FK84" i="1"/>
  <c r="FL84" i="1"/>
  <c r="BQ17" i="1"/>
  <c r="BP17" i="1"/>
  <c r="DM40" i="1"/>
  <c r="DL40" i="1"/>
  <c r="EM15" i="1"/>
  <c r="EU15" i="1"/>
  <c r="EN15" i="1"/>
  <c r="DM41" i="1"/>
  <c r="DL41" i="1"/>
  <c r="EV49" i="1"/>
  <c r="EW49" i="1"/>
  <c r="DK90" i="1"/>
  <c r="CZ90" i="1"/>
  <c r="DA90" i="1"/>
  <c r="EW82" i="1"/>
  <c r="EV82" i="1"/>
  <c r="BO74" i="1"/>
  <c r="BD74" i="1"/>
  <c r="BE74" i="1"/>
  <c r="DM102" i="1"/>
  <c r="BO91" i="1"/>
  <c r="BD91" i="1"/>
  <c r="BE91" i="1"/>
  <c r="DA81" i="1"/>
  <c r="CZ81" i="1"/>
  <c r="DK81" i="1"/>
  <c r="BP104" i="1"/>
  <c r="BQ104" i="1"/>
  <c r="BE108" i="1"/>
  <c r="BO108" i="1"/>
  <c r="BD108" i="1"/>
  <c r="EU71" i="1"/>
  <c r="EN71" i="1"/>
  <c r="EM71" i="1"/>
  <c r="FL71" i="1"/>
  <c r="FK71" i="1"/>
  <c r="EW9" i="1"/>
  <c r="BP10" i="1"/>
  <c r="BQ10" i="1"/>
  <c r="FK16" i="1"/>
  <c r="FK33" i="1"/>
  <c r="BQ34" i="1"/>
  <c r="BP34" i="1"/>
  <c r="EN36" i="1"/>
  <c r="EM36" i="1"/>
  <c r="EU36" i="1"/>
  <c r="BP62" i="1"/>
  <c r="BQ62" i="1"/>
  <c r="DK76" i="1"/>
  <c r="CZ76" i="1"/>
  <c r="DA76" i="1"/>
  <c r="DK78" i="1"/>
  <c r="CZ78" i="1"/>
  <c r="DA78" i="1"/>
  <c r="EU72" i="1"/>
  <c r="EN72" i="1"/>
  <c r="FL72" i="1"/>
  <c r="EM72" i="1"/>
  <c r="FK72" i="1"/>
  <c r="EW80" i="1"/>
  <c r="EV80" i="1"/>
  <c r="EU86" i="1"/>
  <c r="EN86" i="1"/>
  <c r="EM86" i="1"/>
  <c r="FL86" i="1"/>
  <c r="FK86" i="1"/>
  <c r="EU90" i="1"/>
  <c r="EN90" i="1"/>
  <c r="EM90" i="1"/>
  <c r="FL90" i="1"/>
  <c r="FK90" i="1"/>
  <c r="DL95" i="1"/>
  <c r="DM95" i="1"/>
  <c r="DM108" i="1"/>
  <c r="DL108" i="1"/>
  <c r="EW36" i="1" l="1"/>
  <c r="EV36" i="1"/>
  <c r="DM81" i="1"/>
  <c r="DL81" i="1"/>
  <c r="DL76" i="1"/>
  <c r="DM76" i="1"/>
  <c r="BQ91" i="1"/>
  <c r="BP91" i="1"/>
  <c r="BP74" i="1"/>
  <c r="BQ74" i="1"/>
  <c r="EV81" i="1"/>
  <c r="EV79" i="1"/>
  <c r="EW79" i="1"/>
  <c r="DM64" i="1"/>
  <c r="DL64" i="1"/>
  <c r="EW38" i="1"/>
  <c r="EV38" i="1"/>
  <c r="EW73" i="1"/>
  <c r="EV73" i="1"/>
  <c r="EV63" i="1"/>
  <c r="EW63" i="1"/>
  <c r="BQ81" i="1"/>
  <c r="BP81" i="1"/>
  <c r="DM91" i="1"/>
  <c r="DL72" i="1"/>
  <c r="DM72" i="1"/>
  <c r="EW35" i="1"/>
  <c r="EV35" i="1"/>
  <c r="BP13" i="1"/>
  <c r="BQ13" i="1"/>
  <c r="DL107" i="1"/>
  <c r="EV95" i="1"/>
  <c r="EW95" i="1"/>
  <c r="EV96" i="1"/>
  <c r="EW96" i="1"/>
  <c r="DM80" i="1"/>
  <c r="DL80" i="1"/>
  <c r="EW64" i="1"/>
  <c r="EV64" i="1"/>
  <c r="EW40" i="1"/>
  <c r="EV40" i="1"/>
  <c r="BP20" i="1"/>
  <c r="BQ20" i="1"/>
  <c r="DL20" i="1"/>
  <c r="DM20" i="1"/>
  <c r="EW77" i="1"/>
  <c r="EV77" i="1"/>
  <c r="EW37" i="1"/>
  <c r="EV37" i="1"/>
  <c r="EV89" i="1"/>
  <c r="EW89" i="1"/>
  <c r="DM83" i="1"/>
  <c r="DL83" i="1"/>
  <c r="EW34" i="1"/>
  <c r="EV34" i="1"/>
  <c r="EW87" i="1"/>
  <c r="EV87" i="1"/>
  <c r="EW83" i="1"/>
  <c r="BP88" i="1"/>
  <c r="BQ88" i="1"/>
  <c r="EW43" i="1"/>
  <c r="EV43" i="1"/>
  <c r="BQ101" i="1"/>
  <c r="BP101" i="1"/>
  <c r="EV72" i="1"/>
  <c r="EW72" i="1"/>
  <c r="EV86" i="1"/>
  <c r="EW86" i="1"/>
  <c r="BQ108" i="1"/>
  <c r="BP108" i="1"/>
  <c r="EW84" i="1"/>
  <c r="EV84" i="1"/>
  <c r="DL78" i="1"/>
  <c r="DM78" i="1"/>
  <c r="EW71" i="1"/>
  <c r="EV71" i="1"/>
  <c r="DL90" i="1"/>
  <c r="DM90" i="1"/>
  <c r="EW81" i="1"/>
  <c r="EW15" i="1"/>
  <c r="EV15" i="1"/>
  <c r="EW41" i="1"/>
  <c r="EV41" i="1"/>
  <c r="DL101" i="1"/>
  <c r="DM101" i="1"/>
  <c r="DM71" i="1"/>
  <c r="DL71" i="1"/>
  <c r="EW19" i="1"/>
  <c r="EV19" i="1"/>
  <c r="DL13" i="1"/>
  <c r="DM13" i="1"/>
  <c r="EV13" i="1"/>
  <c r="EW13" i="1"/>
  <c r="BQ85" i="1"/>
  <c r="BP85" i="1"/>
  <c r="EV85" i="1"/>
  <c r="EW85" i="1"/>
  <c r="BQ72" i="1"/>
  <c r="BP72" i="1"/>
  <c r="EV12" i="1"/>
  <c r="EW12" i="1"/>
  <c r="DM73" i="1"/>
  <c r="DL73" i="1"/>
  <c r="EV98" i="1"/>
  <c r="EW98" i="1"/>
  <c r="BQ82" i="1"/>
  <c r="BP82" i="1"/>
  <c r="EW42" i="1"/>
  <c r="EV42" i="1"/>
  <c r="DL86" i="1"/>
  <c r="DM86" i="1"/>
  <c r="DM82" i="1"/>
  <c r="DL82" i="1"/>
  <c r="BP76" i="1"/>
  <c r="BQ76" i="1"/>
  <c r="EW16" i="1"/>
  <c r="EV16" i="1"/>
  <c r="EV90" i="1"/>
  <c r="EW90" i="1"/>
  <c r="EW75" i="1"/>
  <c r="EV75" i="1"/>
  <c r="DM94" i="1"/>
  <c r="DL94" i="1"/>
  <c r="BQ89" i="1"/>
  <c r="BP89" i="1"/>
  <c r="BQ83" i="1"/>
  <c r="BP83" i="1"/>
  <c r="EV78" i="1"/>
  <c r="EW78" i="1"/>
  <c r="EV99" i="1"/>
  <c r="EW99" i="1"/>
  <c r="DM85" i="1"/>
  <c r="DL85" i="1"/>
  <c r="EV94" i="1"/>
  <c r="EW17" i="1"/>
  <c r="EV17" i="1"/>
  <c r="EV97" i="1"/>
  <c r="EW97" i="1"/>
  <c r="EW88" i="1"/>
  <c r="EV88" i="1"/>
  <c r="EW107" i="1"/>
  <c r="EV107" i="1"/>
  <c r="EV60" i="1"/>
  <c r="EW60" i="1"/>
  <c r="BQ14" i="1"/>
  <c r="BP14" i="1"/>
  <c r="BQ94" i="1"/>
  <c r="BP94" i="1"/>
  <c r="DM89" i="1"/>
  <c r="DL89" i="1"/>
  <c r="BP78" i="1"/>
  <c r="BQ78" i="1"/>
  <c r="DL48" i="1"/>
  <c r="DM48" i="1"/>
  <c r="BQ42" i="1"/>
  <c r="BP42" i="1"/>
  <c r="DM32" i="1"/>
  <c r="DL32" i="1"/>
  <c r="DM88" i="1"/>
  <c r="DL88" i="1"/>
  <c r="EW108" i="1"/>
  <c r="EV108" i="1"/>
  <c r="BQ87" i="1"/>
  <c r="BP87" i="1"/>
  <c r="DL42" i="1"/>
  <c r="EW18" i="1"/>
  <c r="EV18" i="1"/>
  <c r="BQ107" i="1"/>
  <c r="BP107" i="1"/>
  <c r="EW106" i="1"/>
  <c r="EV106" i="1"/>
  <c r="EV76" i="1"/>
  <c r="EW76" i="1"/>
  <c r="BQ43" i="1"/>
  <c r="BP43" i="1"/>
  <c r="BQ32" i="1"/>
  <c r="BP32" i="1"/>
  <c r="DL91" i="1"/>
  <c r="EV74" i="1"/>
  <c r="EW74" i="1"/>
  <c r="EW101" i="1"/>
  <c r="BQ44" i="1"/>
  <c r="BP44" i="1"/>
  <c r="EW33" i="1"/>
  <c r="EV33" i="1"/>
  <c r="DL74" i="1"/>
  <c r="DM74" i="1"/>
  <c r="EW14" i="1"/>
  <c r="EV14" i="1"/>
  <c r="BQ80" i="1"/>
  <c r="BP80" i="1"/>
  <c r="EV62" i="1"/>
  <c r="EW62" i="1"/>
  <c r="EV44" i="1"/>
  <c r="EW44" i="1"/>
  <c r="BQ86" i="1"/>
  <c r="BP86" i="1"/>
  <c r="BQ90" i="1"/>
  <c r="BP90" i="1"/>
  <c r="EV83" i="1"/>
  <c r="EW32" i="1"/>
  <c r="EV32" i="1"/>
  <c r="DM84" i="1"/>
  <c r="DL84" i="1"/>
  <c r="EW39" i="1"/>
  <c r="EV39" i="1"/>
  <c r="DM42" i="1"/>
</calcChain>
</file>

<file path=xl/sharedStrings.xml><?xml version="1.0" encoding="utf-8"?>
<sst xmlns="http://schemas.openxmlformats.org/spreadsheetml/2006/main" count="777" uniqueCount="208">
  <si>
    <t>№ п/п</t>
  </si>
  <si>
    <t>Наименование</t>
  </si>
  <si>
    <t>ИНН</t>
  </si>
  <si>
    <t>КПП</t>
  </si>
  <si>
    <t>ОКТМО</t>
  </si>
  <si>
    <t>2015 год</t>
  </si>
  <si>
    <t>2016 год</t>
  </si>
  <si>
    <r>
      <rPr>
        <b/>
        <sz val="8"/>
        <color rgb="FF000000"/>
        <rFont val="Arial"/>
        <family val="2"/>
        <charset val="204"/>
      </rPr>
      <t xml:space="preserve">2017 год </t>
    </r>
    <r>
      <rPr>
        <sz val="8"/>
        <color rgb="FF000000"/>
        <rFont val="Arial"/>
        <family val="2"/>
        <charset val="204"/>
      </rPr>
      <t xml:space="preserve">(43% - консолидированный бюджет ЛМР, в т.ч. в бюджет района 31% с тер.г/п и 39% с тер.с/п; 12% - г/п, 4% - с/п)  </t>
    </r>
  </si>
  <si>
    <t>2018 год</t>
  </si>
  <si>
    <t>2019 год</t>
  </si>
  <si>
    <t>Январь</t>
  </si>
  <si>
    <t>Февраль</t>
  </si>
  <si>
    <t>Март</t>
  </si>
  <si>
    <t>1 квартал</t>
  </si>
  <si>
    <t>Апрель</t>
  </si>
  <si>
    <t>Май</t>
  </si>
  <si>
    <t>Июнь</t>
  </si>
  <si>
    <t>Полугодие</t>
  </si>
  <si>
    <t>Июль</t>
  </si>
  <si>
    <t>Август</t>
  </si>
  <si>
    <t>Сентябрь</t>
  </si>
  <si>
    <t>9 месяцев</t>
  </si>
  <si>
    <t>Октябрь</t>
  </si>
  <si>
    <t>Ноябрь</t>
  </si>
  <si>
    <t>Декабрь</t>
  </si>
  <si>
    <t>ИТОГО 2015</t>
  </si>
  <si>
    <t>отклонения к 01.15</t>
  </si>
  <si>
    <t>отклонения к 02.15</t>
  </si>
  <si>
    <t>отклонения к 03.15</t>
  </si>
  <si>
    <t>отклонения к 1 кв.2015г.</t>
  </si>
  <si>
    <t>отклонения к 04.15</t>
  </si>
  <si>
    <t>отклонения к 05.15</t>
  </si>
  <si>
    <t>отклонения к 06.15</t>
  </si>
  <si>
    <t>отклонения к 6 мес.15</t>
  </si>
  <si>
    <t>отклонения к 07.15</t>
  </si>
  <si>
    <t>отклонения к 08.15</t>
  </si>
  <si>
    <t>отклонения к 09.15</t>
  </si>
  <si>
    <t>отклонение к 9 мес.2015г.</t>
  </si>
  <si>
    <t>отклонения к 10.15</t>
  </si>
  <si>
    <t>отклонения к 11.15</t>
  </si>
  <si>
    <t>отклонения к 12.15</t>
  </si>
  <si>
    <t>Итого 2016</t>
  </si>
  <si>
    <t>отклонения к 2015</t>
  </si>
  <si>
    <t>отклонения к 01.16</t>
  </si>
  <si>
    <t>отклонения к 02.16</t>
  </si>
  <si>
    <t>отклонения к 03.16</t>
  </si>
  <si>
    <t>отклонения к 1 кв.2016г.</t>
  </si>
  <si>
    <t>отклонения к 04.16</t>
  </si>
  <si>
    <t>отклонения к 05.16</t>
  </si>
  <si>
    <t>отклонения к 06.16</t>
  </si>
  <si>
    <t>полугодие</t>
  </si>
  <si>
    <t>отклонения к 6 м.2016г.</t>
  </si>
  <si>
    <t>отклонения к 07.16</t>
  </si>
  <si>
    <t>отклонения к 08.16</t>
  </si>
  <si>
    <t>отклонения к 09.16</t>
  </si>
  <si>
    <t>отклонения к 10.16</t>
  </si>
  <si>
    <t>отклонения к 11.16</t>
  </si>
  <si>
    <t>отклонения к 12.16</t>
  </si>
  <si>
    <t>12 месяцев</t>
  </si>
  <si>
    <t>отклонения к 12 м.2016г.</t>
  </si>
  <si>
    <t>Январь-февраль</t>
  </si>
  <si>
    <t>отклонения к 01-02.17</t>
  </si>
  <si>
    <t>отклонения к 03.17</t>
  </si>
  <si>
    <t>отклонения к1кв.17</t>
  </si>
  <si>
    <t>Апрель Май Июнь</t>
  </si>
  <si>
    <t>отклонения к 2 кв.2017</t>
  </si>
  <si>
    <t>отклонения к 6 м.2017г.</t>
  </si>
  <si>
    <t>отклонения к июлю 2017</t>
  </si>
  <si>
    <t>отклонения к августу 2017</t>
  </si>
  <si>
    <t>отклонения к сентябрю 2017</t>
  </si>
  <si>
    <t>отклонения к 9 м.2017г.</t>
  </si>
  <si>
    <t>Октябрь-ноябрь</t>
  </si>
  <si>
    <t>отклонения к 10-11 2017</t>
  </si>
  <si>
    <t>отклонения к 12 2017</t>
  </si>
  <si>
    <t>отклонения к 12 м.2017г.</t>
  </si>
  <si>
    <t>отклонения к 1кв.18</t>
  </si>
  <si>
    <t>2 квартал</t>
  </si>
  <si>
    <t>отклонения к 2 кв.18</t>
  </si>
  <si>
    <t>отклонения к 6 мес.18</t>
  </si>
  <si>
    <t>3 квартал</t>
  </si>
  <si>
    <t>отклонения к 3 кв.18</t>
  </si>
  <si>
    <t>отклонения к 9 мес.18</t>
  </si>
  <si>
    <t>рубли</t>
  </si>
  <si>
    <t>%</t>
  </si>
  <si>
    <t>Октябрьская дирекция тяги</t>
  </si>
  <si>
    <t>101245009(20,25)</t>
  </si>
  <si>
    <t>ООО "ГРАНИТ"</t>
  </si>
  <si>
    <t>ГБУЗ "Сортавальская ЦРБ"</t>
  </si>
  <si>
    <t>ООО "Петербургтеплоэнерго"</t>
  </si>
  <si>
    <t>ООО "Норд Лизинг"</t>
  </si>
  <si>
    <t>ГУП РК "Сортавальское ДРСУ"</t>
  </si>
  <si>
    <t>ООО "Аалто"</t>
  </si>
  <si>
    <t>ОМВД России по Лахд.району</t>
  </si>
  <si>
    <t>ОМВД России по Сортавальскому району</t>
  </si>
  <si>
    <t>101245001</t>
  </si>
  <si>
    <t>86618101</t>
  </si>
  <si>
    <t>ПАО "МРСК Северо-Запада"</t>
  </si>
  <si>
    <t>КАРЕЛЬСКАЯ ТАМОЖНЯ</t>
  </si>
  <si>
    <t>АО "ТНС энерго Карелии"</t>
  </si>
  <si>
    <t>ООО "Лахденпохский водоканал"</t>
  </si>
  <si>
    <t>УФССП России по РК</t>
  </si>
  <si>
    <t>МУП "АПТЕКА №17"</t>
  </si>
  <si>
    <t>АО "Прионежская сетевая компания</t>
  </si>
  <si>
    <t>ООО "ЯККИМА"</t>
  </si>
  <si>
    <t>АО "ТАНДЕР"</t>
  </si>
  <si>
    <t>101245001(02,03)</t>
  </si>
  <si>
    <t>ПРОКУРАТУРА РК</t>
  </si>
  <si>
    <t>ООО "Домоуправление"</t>
  </si>
  <si>
    <t>ООО "ЯККИМВААРА"</t>
  </si>
  <si>
    <t>ОАО "Лахденпохский леспромхоз"</t>
  </si>
  <si>
    <t>ООО "Магазин-10"</t>
  </si>
  <si>
    <t>Филиал №1 ЗАО "Норд Интер Хауз"</t>
  </si>
  <si>
    <t>МКОУ "Лахденпохская средняя школа"</t>
  </si>
  <si>
    <t>ООО БРИГ</t>
  </si>
  <si>
    <t>ГКУ РК "Отряд противопожарной службы по Лахд.району"</t>
  </si>
  <si>
    <t>ГУ Лахденпохский районный суд (УСД вРК)</t>
  </si>
  <si>
    <t>МКДОУ Детский сад "Радуга"</t>
  </si>
  <si>
    <t>Администрация ЛМР</t>
  </si>
  <si>
    <t>Администрация ЛГП</t>
  </si>
  <si>
    <t>УФСБ России по Республике Карелия</t>
  </si>
  <si>
    <t>100101001</t>
  </si>
  <si>
    <t>ГКУ РК "Лахденпохское центральное лесничество"</t>
  </si>
  <si>
    <t>101201001</t>
  </si>
  <si>
    <t>ООО "ЛЕС-ТОРГ"</t>
  </si>
  <si>
    <t>Хвойное лесничество Минобороны России - филиал ФГКУ "ТУЛХ" Минобороны России</t>
  </si>
  <si>
    <t>100143001</t>
  </si>
  <si>
    <t>ООО "Карелия-Форест"</t>
  </si>
  <si>
    <t>ООО "Геликон-Онего"</t>
  </si>
  <si>
    <t>МБОУ ДОД ЦДТ</t>
  </si>
  <si>
    <t>МУ "РУО и ДМ"</t>
  </si>
  <si>
    <t>ГБУ СО РК "Центр помощи детям №7"/ до 05.16 МОУ ЛДД (ИНН 1012003061)</t>
  </si>
  <si>
    <t>МУП "Зеленый город"</t>
  </si>
  <si>
    <t>ООО "МИКЛИ"</t>
  </si>
  <si>
    <t>Сбербанк</t>
  </si>
  <si>
    <t>Контрольно-счетный комитет ЛМР</t>
  </si>
  <si>
    <t>МКУ "Хозяйственное управление"</t>
  </si>
  <si>
    <t>МКУ "КЗИО"</t>
  </si>
  <si>
    <t>УФК по Республике Карелия</t>
  </si>
  <si>
    <t>МКУ "ЦГБ"</t>
  </si>
  <si>
    <t>ООО Фишфорель</t>
  </si>
  <si>
    <t>ООО ЛФК Бумэкс</t>
  </si>
  <si>
    <t>ПАО "Ростелеком</t>
  </si>
  <si>
    <t>ООО "Лахд. центральный магазин"</t>
  </si>
  <si>
    <t>ООО "Карельская фанера"</t>
  </si>
  <si>
    <t>АО "Карелгаз"</t>
  </si>
  <si>
    <t>ООО "Автодороги-Питкяранта"</t>
  </si>
  <si>
    <t>ООО "Аврора"</t>
  </si>
  <si>
    <t>ООО «Балтпром»</t>
  </si>
  <si>
    <t>ООО "Петрозаводское ДРСУ"</t>
  </si>
  <si>
    <t>ООО "Агроторг"</t>
  </si>
  <si>
    <t>ООО "Карельская форель"</t>
  </si>
  <si>
    <t xml:space="preserve">ОВО </t>
  </si>
  <si>
    <t>АО  "КОНЦЕРН"ОКЕАНПРИБОР КФ</t>
  </si>
  <si>
    <t>ЗАО "ВИРТА"</t>
  </si>
  <si>
    <t>АО Кала-Ранта</t>
  </si>
  <si>
    <t>Администрация КСП</t>
  </si>
  <si>
    <t>МБОУ Куркиекская СОШ</t>
  </si>
  <si>
    <t>МБУК ККЦ</t>
  </si>
  <si>
    <t>Детский сад п.Куркиеки</t>
  </si>
  <si>
    <t>ООО "ТД "Гранит Логистик"</t>
  </si>
  <si>
    <t>ООО "ВЕКТОР"</t>
  </si>
  <si>
    <t>ООО "СИЕНИТ"</t>
  </si>
  <si>
    <t>ГУП РК "Сортавальское дорожное ремонтно-строительное управление"</t>
  </si>
  <si>
    <t>100701001</t>
  </si>
  <si>
    <t>86618411</t>
  </si>
  <si>
    <t>Октябрьская дирекция управления движением ОАО "РЖД"</t>
  </si>
  <si>
    <t>101245021(22)</t>
  </si>
  <si>
    <t>ООО "Прайм"</t>
  </si>
  <si>
    <t>Администрация МСП</t>
  </si>
  <si>
    <t>МКОУ "Ихальская СОШ"</t>
  </si>
  <si>
    <t>МКОУ "Мийнальская ООШ"</t>
  </si>
  <si>
    <t>ООО "Мастер"</t>
  </si>
  <si>
    <t>784101001</t>
  </si>
  <si>
    <t>ООО "Энергетик"</t>
  </si>
  <si>
    <t>ООО ПСК Строитель</t>
  </si>
  <si>
    <t>АО "Карелстроймеханизация"</t>
  </si>
  <si>
    <t xml:space="preserve"> ООО "УПРАВЛЕНИЕ МЕХАНИЗАЦИИ КСМ"</t>
  </si>
  <si>
    <t>Октябрьская дирекция инфраструктуры</t>
  </si>
  <si>
    <t>МОУ "Райваттальская СОШ"</t>
  </si>
  <si>
    <t>МКОУ "Таунанская ООШ"</t>
  </si>
  <si>
    <t>Администрация ХСП</t>
  </si>
  <si>
    <t>Сортавальское ДРСУ ГУП РК</t>
  </si>
  <si>
    <t>ООО Новое</t>
  </si>
  <si>
    <t>ООО Рубикон</t>
  </si>
  <si>
    <t>101245008(10,11,17,21,22,23,26,27)</t>
  </si>
  <si>
    <t>МКОУ "Элисенваарская СОШ"</t>
  </si>
  <si>
    <t>Детский сад п. Эстерло</t>
  </si>
  <si>
    <t>Администрация ЭСП</t>
  </si>
  <si>
    <t>Негосударственное учреждение здравоохранения "Дорожная клиническая больница открытого акционерного общества "Российские железные дороги"</t>
  </si>
  <si>
    <t>780401001</t>
  </si>
  <si>
    <t>ДЕТСКИЙ САД №21 ОАО "РЖД"</t>
  </si>
  <si>
    <r>
      <rPr>
        <sz val="8"/>
        <color rgb="FF000000"/>
        <rFont val="Arial"/>
        <family val="2"/>
        <charset val="204"/>
      </rPr>
      <t>ФКУ ЕРЦ МО РФ</t>
    </r>
    <r>
      <rPr>
        <sz val="6"/>
        <color rgb="FF000000"/>
        <rFont val="Arial"/>
        <family val="2"/>
        <charset val="204"/>
      </rPr>
      <t xml:space="preserve"> (????денежное довольствие</t>
    </r>
  </si>
  <si>
    <t>4 квартал</t>
  </si>
  <si>
    <t>отклонения к 4 кв.18</t>
  </si>
  <si>
    <t>отклонения к 12 мес.18</t>
  </si>
  <si>
    <t>ГАПОУ РК "Сортавальский колледж"</t>
  </si>
  <si>
    <t>ГКУСЗ РК"Центр социальной работы РК"</t>
  </si>
  <si>
    <t>ГКУСО РК "КЦСОН РК"</t>
  </si>
  <si>
    <t>2017 год</t>
  </si>
  <si>
    <t xml:space="preserve">2018 год </t>
  </si>
  <si>
    <t>отклонения к 12 мес.2018г.</t>
  </si>
  <si>
    <t>в т.ч. по нормативу расщепления в бюджет района (33% с г/п, 41% с с/п)</t>
  </si>
  <si>
    <t>Динамика поступления НДФЛ по крупнейшим плательщикам (юридическим лицам) на территории Лахденпохского муниципального района</t>
  </si>
  <si>
    <t>(ранжированный список по отклонению к 2018 году, рублей)</t>
  </si>
  <si>
    <r>
      <t xml:space="preserve">№ п/п </t>
    </r>
    <r>
      <rPr>
        <sz val="6"/>
        <color rgb="FF000000"/>
        <rFont val="Arial"/>
        <family val="2"/>
        <charset val="204"/>
      </rPr>
      <t>до ранжирования</t>
    </r>
  </si>
  <si>
    <t>к пояснительной записке к отчету об исполнении</t>
  </si>
  <si>
    <t>Приложение 12</t>
  </si>
  <si>
    <t>бюджета Лахденпохского муниципального района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</si>
</sst>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DBEEF4"/>
        <bgColor rgb="FFCCFFFF"/>
      </patternFill>
    </fill>
    <fill>
      <patternFill patternType="solid">
        <fgColor rgb="FFFDEADA"/>
        <bgColor rgb="FFFDE9D9"/>
      </patternFill>
    </fill>
    <fill>
      <patternFill patternType="solid">
        <fgColor rgb="FFCCFFFF"/>
        <bgColor rgb="FFDBEEF4"/>
      </patternFill>
    </fill>
    <fill>
      <patternFill patternType="solid">
        <fgColor rgb="FFFFF9AE"/>
        <bgColor rgb="FFFDEADA"/>
      </patternFill>
    </fill>
    <fill>
      <patternFill patternType="solid">
        <fgColor rgb="FFFFD7D7"/>
        <bgColor rgb="FFFDE9D9"/>
      </patternFill>
    </fill>
    <fill>
      <patternFill patternType="solid">
        <fgColor rgb="FFFDE9D9"/>
        <bgColor rgb="FFFDEADA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7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0" borderId="0" xfId="0" applyFont="1"/>
    <xf numFmtId="0" fontId="1" fillId="0" borderId="2" xfId="0" applyFont="1" applyBorder="1"/>
    <xf numFmtId="4" fontId="1" fillId="0" borderId="2" xfId="0" applyNumberFormat="1" applyFont="1" applyBorder="1"/>
    <xf numFmtId="4" fontId="1" fillId="2" borderId="2" xfId="0" applyNumberFormat="1" applyFont="1" applyFill="1" applyBorder="1"/>
    <xf numFmtId="10" fontId="1" fillId="0" borderId="2" xfId="0" applyNumberFormat="1" applyFont="1" applyBorder="1"/>
    <xf numFmtId="4" fontId="1" fillId="7" borderId="2" xfId="0" applyNumberFormat="1" applyFont="1" applyFill="1" applyBorder="1"/>
    <xf numFmtId="10" fontId="1" fillId="7" borderId="2" xfId="0" applyNumberFormat="1" applyFont="1" applyFill="1" applyBorder="1"/>
    <xf numFmtId="4" fontId="1" fillId="3" borderId="2" xfId="0" applyNumberFormat="1" applyFont="1" applyFill="1" applyBorder="1"/>
    <xf numFmtId="10" fontId="1" fillId="3" borderId="2" xfId="0" applyNumberFormat="1" applyFont="1" applyFill="1" applyBorder="1"/>
    <xf numFmtId="10" fontId="1" fillId="0" borderId="5" xfId="0" applyNumberFormat="1" applyFont="1" applyBorder="1"/>
    <xf numFmtId="4" fontId="1" fillId="4" borderId="2" xfId="0" applyNumberFormat="1" applyFont="1" applyFill="1" applyBorder="1"/>
    <xf numFmtId="10" fontId="1" fillId="4" borderId="2" xfId="0" applyNumberFormat="1" applyFont="1" applyFill="1" applyBorder="1"/>
    <xf numFmtId="4" fontId="1" fillId="5" borderId="2" xfId="0" applyNumberFormat="1" applyFont="1" applyFill="1" applyBorder="1"/>
    <xf numFmtId="10" fontId="1" fillId="5" borderId="2" xfId="0" applyNumberFormat="1" applyFont="1" applyFill="1" applyBorder="1"/>
    <xf numFmtId="4" fontId="1" fillId="6" borderId="2" xfId="0" applyNumberFormat="1" applyFont="1" applyFill="1" applyBorder="1"/>
    <xf numFmtId="10" fontId="1" fillId="6" borderId="2" xfId="0" applyNumberFormat="1" applyFont="1" applyFill="1" applyBorder="1"/>
    <xf numFmtId="4" fontId="1" fillId="6" borderId="2" xfId="0" applyNumberFormat="1" applyFont="1" applyFill="1" applyBorder="1" applyAlignme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4" fontId="1" fillId="2" borderId="7" xfId="0" applyNumberFormat="1" applyFont="1" applyFill="1" applyBorder="1"/>
    <xf numFmtId="0" fontId="3" fillId="2" borderId="2" xfId="0" applyFont="1" applyFill="1" applyBorder="1" applyAlignment="1">
      <alignment horizontal="center" vertical="center"/>
    </xf>
    <xf numFmtId="4" fontId="1" fillId="2" borderId="1" xfId="0" applyNumberFormat="1" applyFont="1" applyFill="1" applyBorder="1"/>
    <xf numFmtId="0" fontId="1" fillId="0" borderId="0" xfId="0" applyFont="1" applyFill="1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/>
    <xf numFmtId="10" fontId="1" fillId="0" borderId="2" xfId="0" applyNumberFormat="1" applyFont="1" applyFill="1" applyBorder="1"/>
    <xf numFmtId="4" fontId="1" fillId="0" borderId="2" xfId="0" applyNumberFormat="1" applyFont="1" applyFill="1" applyBorder="1" applyAlignment="1"/>
    <xf numFmtId="0" fontId="3" fillId="0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6" xfId="0" applyFont="1" applyBorder="1"/>
    <xf numFmtId="4" fontId="1" fillId="0" borderId="6" xfId="0" applyNumberFormat="1" applyFont="1" applyBorder="1"/>
    <xf numFmtId="4" fontId="1" fillId="2" borderId="6" xfId="0" applyNumberFormat="1" applyFont="1" applyFill="1" applyBorder="1"/>
    <xf numFmtId="4" fontId="1" fillId="0" borderId="7" xfId="0" applyNumberFormat="1" applyFont="1" applyBorder="1"/>
    <xf numFmtId="10" fontId="1" fillId="0" borderId="7" xfId="0" applyNumberFormat="1" applyFont="1" applyBorder="1"/>
    <xf numFmtId="4" fontId="1" fillId="7" borderId="7" xfId="0" applyNumberFormat="1" applyFont="1" applyFill="1" applyBorder="1"/>
    <xf numFmtId="10" fontId="1" fillId="7" borderId="7" xfId="0" applyNumberFormat="1" applyFont="1" applyFill="1" applyBorder="1"/>
    <xf numFmtId="4" fontId="1" fillId="3" borderId="7" xfId="0" applyNumberFormat="1" applyFont="1" applyFill="1" applyBorder="1"/>
    <xf numFmtId="10" fontId="1" fillId="3" borderId="7" xfId="0" applyNumberFormat="1" applyFont="1" applyFill="1" applyBorder="1"/>
    <xf numFmtId="10" fontId="1" fillId="0" borderId="3" xfId="0" applyNumberFormat="1" applyFont="1" applyBorder="1"/>
    <xf numFmtId="4" fontId="1" fillId="4" borderId="7" xfId="0" applyNumberFormat="1" applyFont="1" applyFill="1" applyBorder="1"/>
    <xf numFmtId="10" fontId="1" fillId="4" borderId="7" xfId="0" applyNumberFormat="1" applyFont="1" applyFill="1" applyBorder="1"/>
    <xf numFmtId="4" fontId="1" fillId="0" borderId="7" xfId="0" applyNumberFormat="1" applyFont="1" applyFill="1" applyBorder="1"/>
    <xf numFmtId="10" fontId="1" fillId="0" borderId="7" xfId="0" applyNumberFormat="1" applyFont="1" applyFill="1" applyBorder="1"/>
    <xf numFmtId="4" fontId="1" fillId="6" borderId="7" xfId="0" applyNumberFormat="1" applyFont="1" applyFill="1" applyBorder="1"/>
    <xf numFmtId="10" fontId="1" fillId="6" borderId="7" xfId="0" applyNumberFormat="1" applyFont="1" applyFill="1" applyBorder="1"/>
    <xf numFmtId="0" fontId="1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4" fontId="2" fillId="0" borderId="2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vertic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DE9D9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9AE"/>
      <rgbColor rgb="FF99CCFF"/>
      <rgbColor rgb="FFFF99CC"/>
      <rgbColor rgb="FFCC99FF"/>
      <rgbColor rgb="FFFFD7D7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116"/>
  <sheetViews>
    <sheetView tabSelected="1" view="pageBreakPreview" zoomScaleNormal="130" zoomScaleSheetLayoutView="100" workbookViewId="0">
      <selection activeCell="FT4" sqref="FT4"/>
    </sheetView>
  </sheetViews>
  <sheetFormatPr defaultRowHeight="14.25" x14ac:dyDescent="0.2"/>
  <cols>
    <col min="1" max="1" width="4" customWidth="1"/>
    <col min="2" max="2" width="4.75" style="1" customWidth="1"/>
    <col min="3" max="3" width="23.375" style="1" customWidth="1"/>
    <col min="4" max="4" width="13.25" style="2" customWidth="1"/>
    <col min="5" max="5" width="11.125" style="2" hidden="1" customWidth="1"/>
    <col min="6" max="6" width="10.625" style="2" customWidth="1"/>
    <col min="7" max="17" width="9" style="1" hidden="1" customWidth="1"/>
    <col min="18" max="18" width="9.5" style="1" hidden="1" customWidth="1"/>
    <col min="19" max="21" width="9" style="1" hidden="1" customWidth="1"/>
    <col min="22" max="22" width="10.875" style="1" hidden="1" customWidth="1"/>
    <col min="23" max="23" width="9" style="1" hidden="1" customWidth="1"/>
    <col min="24" max="24" width="8.125" style="1" hidden="1" customWidth="1"/>
    <col min="25" max="25" width="7" style="1" hidden="1" customWidth="1"/>
    <col min="26" max="27" width="9" style="1" hidden="1" customWidth="1"/>
    <col min="28" max="28" width="7.75" style="1" hidden="1" customWidth="1"/>
    <col min="29" max="30" width="9" style="1" hidden="1" customWidth="1"/>
    <col min="31" max="31" width="7.75" style="1" hidden="1" customWidth="1"/>
    <col min="32" max="32" width="9.125" style="1" hidden="1" customWidth="1"/>
    <col min="33" max="33" width="9.25" style="1" hidden="1" customWidth="1"/>
    <col min="34" max="55" width="9" style="1" hidden="1" customWidth="1"/>
    <col min="56" max="56" width="9.5" style="1" hidden="1" customWidth="1"/>
    <col min="57" max="57" width="9.25" style="1" hidden="1" customWidth="1"/>
    <col min="58" max="67" width="9" style="1" hidden="1" customWidth="1"/>
    <col min="68" max="68" width="9.5" style="1" hidden="1" customWidth="1"/>
    <col min="69" max="71" width="9" style="1" hidden="1" customWidth="1"/>
    <col min="72" max="72" width="8.125" style="1" hidden="1" customWidth="1"/>
    <col min="73" max="73" width="7" style="1" hidden="1" customWidth="1"/>
    <col min="74" max="74" width="9" style="1" hidden="1" customWidth="1"/>
    <col min="75" max="75" width="8.125" style="1" hidden="1" customWidth="1"/>
    <col min="76" max="76" width="7" style="1" hidden="1" customWidth="1"/>
    <col min="77" max="77" width="9" style="1" hidden="1" customWidth="1"/>
    <col min="78" max="78" width="9.25" style="1" hidden="1" customWidth="1"/>
    <col min="79" max="79" width="7" style="1" hidden="1" customWidth="1"/>
    <col min="80" max="80" width="9.125" style="1" hidden="1" customWidth="1"/>
    <col min="81" max="81" width="9.25" style="1" hidden="1" customWidth="1"/>
    <col min="82" max="83" width="9" style="1" hidden="1" customWidth="1"/>
    <col min="84" max="84" width="9.25" style="1" hidden="1" customWidth="1"/>
    <col min="85" max="85" width="7.5" style="1" hidden="1" customWidth="1"/>
    <col min="86" max="86" width="9" style="1" hidden="1" customWidth="1"/>
    <col min="87" max="87" width="9.25" style="1" hidden="1" customWidth="1"/>
    <col min="88" max="88" width="7.75" style="1" hidden="1" customWidth="1"/>
    <col min="89" max="89" width="9" style="1" hidden="1" customWidth="1"/>
    <col min="90" max="90" width="9.25" style="1" hidden="1" customWidth="1"/>
    <col min="91" max="91" width="7.75" style="1" hidden="1" customWidth="1"/>
    <col min="92" max="92" width="9.125" style="1" hidden="1" customWidth="1"/>
    <col min="93" max="93" width="9.25" style="1" hidden="1" customWidth="1"/>
    <col min="94" max="95" width="9" style="1" hidden="1" customWidth="1"/>
    <col min="96" max="96" width="9.25" style="1" hidden="1" customWidth="1"/>
    <col min="97" max="97" width="7.75" style="1" hidden="1" customWidth="1"/>
    <col min="98" max="98" width="9" style="1" hidden="1" customWidth="1"/>
    <col min="99" max="99" width="9.25" style="1" hidden="1" customWidth="1"/>
    <col min="100" max="100" width="7.75" style="1" hidden="1" customWidth="1"/>
    <col min="101" max="101" width="9" style="1" hidden="1" customWidth="1"/>
    <col min="102" max="102" width="9.25" style="1" hidden="1" customWidth="1"/>
    <col min="103" max="103" width="7.75" style="1" hidden="1" customWidth="1"/>
    <col min="104" max="104" width="9.5" style="1" hidden="1" customWidth="1"/>
    <col min="105" max="105" width="9.25" style="1" hidden="1" customWidth="1"/>
    <col min="106" max="107" width="9" style="1" hidden="1" customWidth="1"/>
    <col min="108" max="108" width="9.25" style="1" hidden="1" customWidth="1"/>
    <col min="109" max="109" width="7.75" style="1" hidden="1" customWidth="1"/>
    <col min="110" max="110" width="9" style="1" hidden="1" customWidth="1"/>
    <col min="111" max="111" width="9.25" style="1" hidden="1" customWidth="1"/>
    <col min="112" max="112" width="7.75" style="1" hidden="1" customWidth="1"/>
    <col min="113" max="113" width="9" style="1" hidden="1" customWidth="1"/>
    <col min="114" max="114" width="9.25" style="1" hidden="1" customWidth="1"/>
    <col min="115" max="115" width="7.75" style="1" hidden="1" customWidth="1"/>
    <col min="116" max="116" width="9.5" style="61" customWidth="1"/>
    <col min="117" max="117" width="9.25" style="61" hidden="1" customWidth="1"/>
    <col min="118" max="118" width="9" style="61" hidden="1" customWidth="1"/>
    <col min="119" max="119" width="10.5" style="61" hidden="1" customWidth="1"/>
    <col min="120" max="120" width="9.25" style="61" hidden="1" customWidth="1"/>
    <col min="121" max="121" width="7.75" style="61" hidden="1" customWidth="1"/>
    <col min="122" max="122" width="10.5" style="61" hidden="1" customWidth="1"/>
    <col min="123" max="123" width="9.25" style="61" hidden="1" customWidth="1"/>
    <col min="124" max="124" width="7.75" style="61" hidden="1" customWidth="1"/>
    <col min="125" max="125" width="10.5" style="61" hidden="1" customWidth="1"/>
    <col min="126" max="126" width="9.25" style="61" hidden="1" customWidth="1"/>
    <col min="127" max="127" width="7.75" style="61" hidden="1" customWidth="1"/>
    <col min="128" max="128" width="10.5" style="61" hidden="1" customWidth="1"/>
    <col min="129" max="129" width="9.25" style="61" hidden="1" customWidth="1"/>
    <col min="130" max="130" width="7.75" style="61" hidden="1" customWidth="1"/>
    <col min="131" max="131" width="9.125" style="61" hidden="1" customWidth="1"/>
    <col min="132" max="132" width="9.25" style="61" hidden="1" customWidth="1"/>
    <col min="133" max="133" width="9" style="61" hidden="1" customWidth="1"/>
    <col min="134" max="134" width="10.5" style="61" hidden="1" customWidth="1"/>
    <col min="135" max="135" width="9.25" style="61" hidden="1" customWidth="1"/>
    <col min="136" max="136" width="7.75" style="61" hidden="1" customWidth="1"/>
    <col min="137" max="137" width="10.5" style="61" hidden="1" customWidth="1"/>
    <col min="138" max="138" width="9.25" style="61" hidden="1" customWidth="1"/>
    <col min="139" max="139" width="7.75" style="61" hidden="1" customWidth="1"/>
    <col min="140" max="140" width="10.5" style="61" hidden="1" customWidth="1"/>
    <col min="141" max="141" width="9.25" style="61" hidden="1" customWidth="1"/>
    <col min="142" max="142" width="7.75" style="61" hidden="1" customWidth="1"/>
    <col min="143" max="143" width="9.125" style="61" hidden="1" customWidth="1"/>
    <col min="144" max="144" width="9.25" style="61" hidden="1" customWidth="1"/>
    <col min="145" max="145" width="9" style="61" hidden="1" customWidth="1"/>
    <col min="146" max="146" width="10.5" style="61" hidden="1" customWidth="1"/>
    <col min="147" max="147" width="9.25" style="61" hidden="1" customWidth="1"/>
    <col min="148" max="148" width="7.75" style="61" hidden="1" customWidth="1"/>
    <col min="149" max="149" width="10.5" style="61" hidden="1" customWidth="1"/>
    <col min="150" max="150" width="9.25" style="61" hidden="1" customWidth="1"/>
    <col min="151" max="151" width="7.75" style="61" hidden="1" customWidth="1"/>
    <col min="152" max="152" width="9.625" style="61" customWidth="1"/>
    <col min="153" max="153" width="9.25" style="61" hidden="1" customWidth="1"/>
    <col min="154" max="154" width="9" style="61" hidden="1" customWidth="1"/>
    <col min="155" max="155" width="10.5" style="61" hidden="1" customWidth="1"/>
    <col min="156" max="156" width="9.25" style="61" hidden="1" customWidth="1"/>
    <col min="157" max="157" width="7.75" style="61" hidden="1" customWidth="1"/>
    <col min="158" max="158" width="10.5" style="61" hidden="1" customWidth="1"/>
    <col min="159" max="159" width="9.25" style="61" hidden="1" customWidth="1"/>
    <col min="160" max="160" width="7.75" style="61" hidden="1" customWidth="1"/>
    <col min="161" max="161" width="10.5" style="61" hidden="1" customWidth="1"/>
    <col min="162" max="162" width="9.25" style="61" hidden="1" customWidth="1"/>
    <col min="163" max="163" width="7.75" style="61" hidden="1" customWidth="1"/>
    <col min="164" max="164" width="10.5" style="61" hidden="1" customWidth="1"/>
    <col min="165" max="165" width="9.25" style="61" hidden="1" customWidth="1"/>
    <col min="166" max="166" width="7.75" style="61" hidden="1" customWidth="1"/>
    <col min="167" max="167" width="10.5" style="61" hidden="1" customWidth="1"/>
    <col min="168" max="168" width="9.625" style="61" hidden="1" customWidth="1"/>
    <col min="169" max="169" width="7.75" style="61" hidden="1" customWidth="1"/>
    <col min="170" max="170" width="10.5" style="61" hidden="1" customWidth="1"/>
    <col min="171" max="171" width="10.375" style="61" hidden="1" customWidth="1"/>
    <col min="172" max="172" width="7.75" style="61" hidden="1" customWidth="1"/>
    <col min="173" max="173" width="10.5" style="61" customWidth="1"/>
    <col min="174" max="174" width="10.75" style="1" customWidth="1"/>
    <col min="175" max="175" width="7.75" style="1" customWidth="1"/>
    <col min="176" max="176" width="11.25" style="61" customWidth="1"/>
    <col min="177" max="1026" width="9" style="1" customWidth="1"/>
  </cols>
  <sheetData>
    <row r="1" spans="1:177" x14ac:dyDescent="0.2">
      <c r="D1" s="90"/>
      <c r="E1" s="90"/>
      <c r="F1" s="90"/>
      <c r="FT1" s="127" t="s">
        <v>206</v>
      </c>
      <c r="FU1" s="127"/>
    </row>
    <row r="2" spans="1:177" x14ac:dyDescent="0.2">
      <c r="D2" s="90"/>
      <c r="E2" s="90"/>
      <c r="F2" s="90"/>
      <c r="FT2" s="126" t="s">
        <v>205</v>
      </c>
    </row>
    <row r="3" spans="1:177" x14ac:dyDescent="0.2">
      <c r="D3" s="90"/>
      <c r="E3" s="90"/>
      <c r="F3" s="90"/>
      <c r="FT3" s="126" t="s">
        <v>207</v>
      </c>
    </row>
    <row r="4" spans="1:177" x14ac:dyDescent="0.2">
      <c r="D4" s="90"/>
      <c r="E4" s="90"/>
      <c r="F4" s="90"/>
      <c r="FT4" s="126"/>
    </row>
    <row r="6" spans="1:177" x14ac:dyDescent="0.2">
      <c r="A6" s="128" t="s">
        <v>202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  <c r="BG6" s="128"/>
      <c r="BH6" s="128"/>
      <c r="BI6" s="128"/>
      <c r="BJ6" s="128"/>
      <c r="BK6" s="128"/>
      <c r="BL6" s="128"/>
      <c r="BM6" s="128"/>
      <c r="BN6" s="128"/>
      <c r="BO6" s="128"/>
      <c r="BP6" s="128"/>
      <c r="BQ6" s="128"/>
      <c r="BR6" s="128"/>
      <c r="BS6" s="128"/>
      <c r="BT6" s="128"/>
      <c r="BU6" s="128"/>
      <c r="BV6" s="128"/>
      <c r="BW6" s="128"/>
      <c r="BX6" s="128"/>
      <c r="BY6" s="128"/>
      <c r="BZ6" s="128"/>
      <c r="CA6" s="128"/>
      <c r="CB6" s="128"/>
      <c r="CC6" s="128"/>
      <c r="CD6" s="128"/>
      <c r="CE6" s="128"/>
      <c r="CF6" s="128"/>
      <c r="CG6" s="128"/>
      <c r="CH6" s="128"/>
      <c r="CI6" s="128"/>
      <c r="CJ6" s="128"/>
      <c r="CK6" s="128"/>
      <c r="CL6" s="128"/>
      <c r="CM6" s="128"/>
      <c r="CN6" s="128"/>
      <c r="CO6" s="128"/>
      <c r="CP6" s="128"/>
      <c r="CQ6" s="128"/>
      <c r="CR6" s="128"/>
      <c r="CS6" s="128"/>
      <c r="CT6" s="128"/>
      <c r="CU6" s="128"/>
      <c r="CV6" s="128"/>
      <c r="CW6" s="128"/>
      <c r="CX6" s="128"/>
      <c r="CY6" s="128"/>
      <c r="CZ6" s="128"/>
      <c r="DA6" s="128"/>
      <c r="DB6" s="128"/>
      <c r="DC6" s="128"/>
      <c r="DD6" s="128"/>
      <c r="DE6" s="128"/>
      <c r="DF6" s="128"/>
      <c r="DG6" s="128"/>
      <c r="DH6" s="128"/>
      <c r="DI6" s="128"/>
      <c r="DJ6" s="128"/>
      <c r="DK6" s="128"/>
      <c r="DL6" s="128"/>
      <c r="DM6" s="128"/>
      <c r="DN6" s="128"/>
      <c r="DO6" s="128"/>
      <c r="DP6" s="128"/>
      <c r="DQ6" s="128"/>
      <c r="DR6" s="128"/>
      <c r="DS6" s="128"/>
      <c r="DT6" s="128"/>
      <c r="DU6" s="128"/>
      <c r="DV6" s="128"/>
      <c r="DW6" s="128"/>
      <c r="DX6" s="128"/>
      <c r="DY6" s="128"/>
      <c r="DZ6" s="128"/>
      <c r="EA6" s="128"/>
      <c r="EB6" s="128"/>
      <c r="EC6" s="128"/>
      <c r="ED6" s="128"/>
      <c r="EE6" s="128"/>
      <c r="EF6" s="128"/>
      <c r="EG6" s="128"/>
      <c r="EH6" s="128"/>
      <c r="EI6" s="128"/>
      <c r="EJ6" s="128"/>
      <c r="EK6" s="128"/>
      <c r="EL6" s="128"/>
      <c r="EM6" s="128"/>
      <c r="EN6" s="128"/>
      <c r="EO6" s="128"/>
      <c r="EP6" s="128"/>
      <c r="EQ6" s="128"/>
      <c r="ER6" s="128"/>
      <c r="ES6" s="128"/>
      <c r="ET6" s="128"/>
      <c r="EU6" s="128"/>
      <c r="EV6" s="128"/>
      <c r="EW6" s="128"/>
      <c r="EX6" s="128"/>
      <c r="EY6" s="128"/>
      <c r="EZ6" s="128"/>
      <c r="FA6" s="128"/>
      <c r="FB6" s="128"/>
      <c r="FC6" s="128"/>
      <c r="FD6" s="128"/>
      <c r="FE6" s="128"/>
      <c r="FF6" s="128"/>
      <c r="FG6" s="128"/>
      <c r="FH6" s="128"/>
      <c r="FI6" s="128"/>
      <c r="FJ6" s="128"/>
      <c r="FK6" s="128"/>
      <c r="FL6" s="128"/>
      <c r="FM6" s="128"/>
      <c r="FN6" s="128"/>
      <c r="FO6" s="128"/>
      <c r="FP6" s="128"/>
      <c r="FQ6" s="128"/>
      <c r="FR6" s="128"/>
      <c r="FS6" s="128"/>
      <c r="FT6" s="128"/>
    </row>
    <row r="7" spans="1:177" x14ac:dyDescent="0.2">
      <c r="B7" s="95" t="s">
        <v>203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5"/>
      <c r="BN7" s="95"/>
      <c r="BO7" s="95"/>
      <c r="BP7" s="95"/>
      <c r="BQ7" s="95"/>
      <c r="BR7" s="95"/>
      <c r="BS7" s="95"/>
      <c r="BT7" s="95"/>
      <c r="BU7" s="95"/>
      <c r="BV7" s="95"/>
      <c r="BW7" s="95"/>
      <c r="BX7" s="95"/>
      <c r="BY7" s="95"/>
      <c r="BZ7" s="95"/>
      <c r="CA7" s="95"/>
      <c r="CB7" s="95"/>
      <c r="CC7" s="95"/>
      <c r="CD7" s="95"/>
      <c r="CE7" s="95"/>
      <c r="CF7" s="95"/>
      <c r="CG7" s="95"/>
      <c r="CH7" s="95"/>
      <c r="CI7" s="95"/>
      <c r="CJ7" s="95"/>
      <c r="CK7" s="95"/>
      <c r="CL7" s="95"/>
      <c r="CM7" s="95"/>
      <c r="CN7" s="95"/>
      <c r="CO7" s="95"/>
      <c r="CP7" s="95"/>
      <c r="CQ7" s="95"/>
      <c r="CR7" s="95"/>
      <c r="CS7" s="95"/>
      <c r="CT7" s="95"/>
      <c r="CU7" s="95"/>
      <c r="CV7" s="95"/>
      <c r="CW7" s="95"/>
      <c r="CX7" s="95"/>
      <c r="CY7" s="95"/>
      <c r="CZ7" s="95"/>
      <c r="DA7" s="95"/>
      <c r="DB7" s="95"/>
      <c r="DC7" s="95"/>
      <c r="DD7" s="95"/>
      <c r="DE7" s="95"/>
      <c r="DF7" s="95"/>
      <c r="DG7" s="95"/>
      <c r="DH7" s="95"/>
      <c r="DI7" s="95"/>
      <c r="DJ7" s="95"/>
      <c r="DK7" s="95"/>
      <c r="DL7" s="95"/>
      <c r="DM7" s="95"/>
      <c r="DN7" s="95"/>
      <c r="DO7" s="95"/>
      <c r="DP7" s="95"/>
      <c r="DQ7" s="95"/>
      <c r="DR7" s="95"/>
      <c r="DS7" s="95"/>
      <c r="DT7" s="95"/>
      <c r="DU7" s="95"/>
      <c r="DV7" s="95"/>
      <c r="DW7" s="95"/>
      <c r="DX7" s="95"/>
      <c r="DY7" s="95"/>
      <c r="DZ7" s="95"/>
      <c r="EA7" s="95"/>
      <c r="EB7" s="95"/>
      <c r="EC7" s="95"/>
      <c r="ED7" s="95"/>
      <c r="EE7" s="95"/>
      <c r="EF7" s="95"/>
      <c r="EG7" s="95"/>
      <c r="EH7" s="95"/>
      <c r="EI7" s="95"/>
      <c r="EJ7" s="95"/>
      <c r="EK7" s="95"/>
      <c r="EL7" s="95"/>
      <c r="EM7" s="95"/>
      <c r="EN7" s="95"/>
      <c r="EO7" s="95"/>
      <c r="EP7" s="95"/>
      <c r="EQ7" s="95"/>
      <c r="ER7" s="95"/>
      <c r="ES7" s="95"/>
      <c r="ET7" s="95"/>
      <c r="EU7" s="95"/>
      <c r="EV7" s="95"/>
      <c r="EW7" s="95"/>
      <c r="EX7" s="95"/>
      <c r="EY7" s="95"/>
      <c r="EZ7" s="95"/>
      <c r="FA7" s="95"/>
      <c r="FB7" s="95"/>
      <c r="FC7" s="95"/>
      <c r="FD7" s="95"/>
      <c r="FE7" s="95"/>
      <c r="FF7" s="95"/>
      <c r="FG7" s="95"/>
      <c r="FH7" s="95"/>
      <c r="FI7" s="95"/>
      <c r="FJ7" s="95"/>
      <c r="FK7" s="95"/>
      <c r="FL7" s="95"/>
      <c r="FM7" s="95"/>
      <c r="FN7" s="95"/>
      <c r="FO7" s="95"/>
      <c r="FP7" s="95"/>
      <c r="FQ7" s="95"/>
      <c r="FR7" s="95"/>
      <c r="FS7" s="95"/>
      <c r="FT7" s="95"/>
    </row>
    <row r="8" spans="1:177" s="1" customFormat="1" ht="12" customHeight="1" x14ac:dyDescent="0.2">
      <c r="D8" s="2"/>
      <c r="E8" s="2"/>
      <c r="F8" s="2"/>
      <c r="DL8" s="61"/>
      <c r="DM8" s="61"/>
      <c r="DN8" s="61"/>
      <c r="DO8" s="61"/>
      <c r="DP8" s="61"/>
      <c r="DQ8" s="61"/>
      <c r="DR8" s="61"/>
      <c r="DS8" s="61"/>
      <c r="DT8" s="61"/>
      <c r="DU8" s="61"/>
      <c r="DV8" s="61"/>
      <c r="DW8" s="61"/>
      <c r="DX8" s="61"/>
      <c r="DY8" s="61"/>
      <c r="DZ8" s="61"/>
      <c r="EA8" s="61"/>
      <c r="EB8" s="61"/>
      <c r="EC8" s="61"/>
      <c r="ED8" s="61"/>
      <c r="EE8" s="61"/>
      <c r="EF8" s="61"/>
      <c r="EG8" s="61"/>
      <c r="EH8" s="61"/>
      <c r="EI8" s="61"/>
      <c r="EJ8" s="61"/>
      <c r="EK8" s="61"/>
      <c r="EL8" s="61"/>
      <c r="EM8" s="61"/>
      <c r="EN8" s="61"/>
      <c r="EO8" s="61"/>
      <c r="EP8" s="61"/>
      <c r="EQ8" s="61"/>
      <c r="ER8" s="61"/>
      <c r="ES8" s="61"/>
      <c r="ET8" s="61"/>
      <c r="EU8" s="61"/>
      <c r="EV8" s="61"/>
      <c r="EW8" s="61"/>
      <c r="EX8" s="61"/>
      <c r="EY8" s="61"/>
      <c r="EZ8" s="61"/>
      <c r="FA8" s="61"/>
      <c r="FB8" s="61"/>
      <c r="FC8" s="61"/>
      <c r="FD8" s="61"/>
      <c r="FE8" s="61"/>
      <c r="FF8" s="61"/>
      <c r="FG8" s="61"/>
      <c r="FH8" s="61"/>
      <c r="FI8" s="61"/>
      <c r="FJ8" s="61"/>
      <c r="FK8" s="61"/>
      <c r="FL8" s="61"/>
      <c r="FM8" s="61"/>
      <c r="FN8" s="61"/>
      <c r="FO8" s="61"/>
      <c r="FP8" s="61"/>
      <c r="FQ8" s="61"/>
      <c r="FT8" s="61"/>
    </row>
    <row r="9" spans="1:177" s="1" customFormat="1" ht="14.25" customHeight="1" x14ac:dyDescent="0.2">
      <c r="A9" s="96" t="s">
        <v>0</v>
      </c>
      <c r="B9" s="110" t="s">
        <v>204</v>
      </c>
      <c r="C9" s="96" t="s">
        <v>1</v>
      </c>
      <c r="D9" s="96" t="s">
        <v>2</v>
      </c>
      <c r="E9" s="96" t="s">
        <v>3</v>
      </c>
      <c r="F9" s="96" t="s">
        <v>4</v>
      </c>
      <c r="G9" s="113" t="s">
        <v>5</v>
      </c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86" t="s">
        <v>6</v>
      </c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109"/>
      <c r="BP9" s="109"/>
      <c r="BQ9" s="109"/>
      <c r="BR9" s="109"/>
      <c r="BS9" s="87" t="s">
        <v>7</v>
      </c>
      <c r="BT9" s="54"/>
      <c r="BU9" s="54"/>
      <c r="BV9" s="87"/>
      <c r="BW9" s="54"/>
      <c r="BX9" s="54"/>
      <c r="BY9" s="87"/>
      <c r="BZ9" s="54"/>
      <c r="CA9" s="54"/>
      <c r="CB9" s="54"/>
      <c r="CC9" s="54"/>
      <c r="CD9" s="54"/>
      <c r="CE9" s="87"/>
      <c r="CF9" s="54"/>
      <c r="CG9" s="54"/>
      <c r="CH9" s="87"/>
      <c r="CI9" s="54"/>
      <c r="CJ9" s="54"/>
      <c r="CK9" s="87"/>
      <c r="CL9" s="54"/>
      <c r="CM9" s="54"/>
      <c r="CN9" s="54"/>
      <c r="CO9" s="54"/>
      <c r="CP9" s="54"/>
      <c r="CQ9" s="87"/>
      <c r="CR9" s="54"/>
      <c r="CS9" s="54"/>
      <c r="CT9" s="87"/>
      <c r="CU9" s="54"/>
      <c r="CV9" s="54"/>
      <c r="CW9" s="87"/>
      <c r="CX9" s="54"/>
      <c r="CY9" s="54"/>
      <c r="CZ9" s="54"/>
      <c r="DA9" s="54"/>
      <c r="DB9" s="54"/>
      <c r="DC9" s="87"/>
      <c r="DD9" s="54"/>
      <c r="DE9" s="54"/>
      <c r="DF9" s="87"/>
      <c r="DG9" s="54"/>
      <c r="DH9" s="54"/>
      <c r="DI9" s="87"/>
      <c r="DJ9" s="54"/>
      <c r="DK9" s="54"/>
      <c r="DL9" s="69" t="s">
        <v>198</v>
      </c>
      <c r="DM9" s="69"/>
      <c r="DN9" s="69"/>
      <c r="DO9" s="91" t="s">
        <v>8</v>
      </c>
      <c r="DP9" s="91"/>
      <c r="DQ9" s="91"/>
      <c r="DR9" s="91"/>
      <c r="DS9" s="91"/>
      <c r="DT9" s="91"/>
      <c r="DU9" s="91"/>
      <c r="DV9" s="91"/>
      <c r="DW9" s="91"/>
      <c r="DX9" s="69"/>
      <c r="DY9" s="69"/>
      <c r="DZ9" s="69"/>
      <c r="EA9" s="69"/>
      <c r="EB9" s="69"/>
      <c r="EC9" s="69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9" t="s">
        <v>199</v>
      </c>
      <c r="EW9" s="62"/>
      <c r="EX9" s="62"/>
      <c r="EY9" s="69" t="s">
        <v>9</v>
      </c>
      <c r="EZ9" s="69"/>
      <c r="FA9" s="69"/>
      <c r="FB9" s="69"/>
      <c r="FC9" s="69"/>
      <c r="FD9" s="69"/>
      <c r="FE9" s="69"/>
      <c r="FF9" s="69"/>
      <c r="FG9" s="69"/>
      <c r="FH9" s="69"/>
      <c r="FI9" s="69"/>
      <c r="FJ9" s="69"/>
      <c r="FK9" s="69"/>
      <c r="FL9" s="69"/>
      <c r="FM9" s="69"/>
      <c r="FN9" s="69"/>
      <c r="FO9" s="69"/>
      <c r="FP9" s="69"/>
      <c r="FQ9" s="91" t="s">
        <v>9</v>
      </c>
      <c r="FR9" s="91"/>
      <c r="FS9" s="91"/>
      <c r="FT9" s="91"/>
    </row>
    <row r="10" spans="1:177" s="1" customFormat="1" ht="12.75" customHeight="1" x14ac:dyDescent="0.2">
      <c r="A10" s="96"/>
      <c r="B10" s="111"/>
      <c r="C10" s="96"/>
      <c r="D10" s="96"/>
      <c r="E10" s="96"/>
      <c r="F10" s="96"/>
      <c r="G10" s="96" t="s">
        <v>10</v>
      </c>
      <c r="H10" s="96" t="s">
        <v>11</v>
      </c>
      <c r="I10" s="96" t="s">
        <v>12</v>
      </c>
      <c r="J10" s="108" t="s">
        <v>13</v>
      </c>
      <c r="K10" s="96" t="s">
        <v>14</v>
      </c>
      <c r="L10" s="96" t="s">
        <v>15</v>
      </c>
      <c r="M10" s="96" t="s">
        <v>16</v>
      </c>
      <c r="N10" s="108" t="s">
        <v>17</v>
      </c>
      <c r="O10" s="96" t="s">
        <v>18</v>
      </c>
      <c r="P10" s="96" t="s">
        <v>19</v>
      </c>
      <c r="Q10" s="96" t="s">
        <v>20</v>
      </c>
      <c r="R10" s="108" t="s">
        <v>21</v>
      </c>
      <c r="S10" s="96" t="s">
        <v>22</v>
      </c>
      <c r="T10" s="96" t="s">
        <v>23</v>
      </c>
      <c r="U10" s="96" t="s">
        <v>24</v>
      </c>
      <c r="V10" s="108" t="s">
        <v>25</v>
      </c>
      <c r="W10" s="100" t="s">
        <v>10</v>
      </c>
      <c r="X10" s="101" t="s">
        <v>26</v>
      </c>
      <c r="Y10" s="101"/>
      <c r="Z10" s="100" t="s">
        <v>11</v>
      </c>
      <c r="AA10" s="101" t="s">
        <v>27</v>
      </c>
      <c r="AB10" s="101"/>
      <c r="AC10" s="100" t="s">
        <v>12</v>
      </c>
      <c r="AD10" s="101" t="s">
        <v>28</v>
      </c>
      <c r="AE10" s="101"/>
      <c r="AF10" s="106" t="s">
        <v>13</v>
      </c>
      <c r="AG10" s="107" t="s">
        <v>29</v>
      </c>
      <c r="AH10" s="107"/>
      <c r="AI10" s="100" t="s">
        <v>14</v>
      </c>
      <c r="AJ10" s="101" t="s">
        <v>30</v>
      </c>
      <c r="AK10" s="101"/>
      <c r="AL10" s="100" t="s">
        <v>15</v>
      </c>
      <c r="AM10" s="101" t="s">
        <v>31</v>
      </c>
      <c r="AN10" s="101"/>
      <c r="AO10" s="100" t="s">
        <v>16</v>
      </c>
      <c r="AP10" s="101" t="s">
        <v>32</v>
      </c>
      <c r="AQ10" s="101"/>
      <c r="AR10" s="104" t="s">
        <v>17</v>
      </c>
      <c r="AS10" s="105" t="s">
        <v>33</v>
      </c>
      <c r="AT10" s="105"/>
      <c r="AU10" s="100" t="s">
        <v>18</v>
      </c>
      <c r="AV10" s="101" t="s">
        <v>34</v>
      </c>
      <c r="AW10" s="101"/>
      <c r="AX10" s="100" t="s">
        <v>19</v>
      </c>
      <c r="AY10" s="101" t="s">
        <v>35</v>
      </c>
      <c r="AZ10" s="101"/>
      <c r="BA10" s="100" t="s">
        <v>20</v>
      </c>
      <c r="BB10" s="101" t="s">
        <v>36</v>
      </c>
      <c r="BC10" s="101"/>
      <c r="BD10" s="104" t="s">
        <v>21</v>
      </c>
      <c r="BE10" s="105" t="s">
        <v>37</v>
      </c>
      <c r="BF10" s="105"/>
      <c r="BG10" s="100" t="s">
        <v>22</v>
      </c>
      <c r="BH10" s="101" t="s">
        <v>38</v>
      </c>
      <c r="BI10" s="101"/>
      <c r="BJ10" s="100" t="s">
        <v>23</v>
      </c>
      <c r="BK10" s="101" t="s">
        <v>39</v>
      </c>
      <c r="BL10" s="101"/>
      <c r="BM10" s="100" t="s">
        <v>24</v>
      </c>
      <c r="BN10" s="101" t="s">
        <v>40</v>
      </c>
      <c r="BO10" s="101"/>
      <c r="BP10" s="104" t="s">
        <v>41</v>
      </c>
      <c r="BQ10" s="101" t="s">
        <v>42</v>
      </c>
      <c r="BR10" s="101"/>
      <c r="BS10" s="100" t="s">
        <v>10</v>
      </c>
      <c r="BT10" s="101" t="s">
        <v>43</v>
      </c>
      <c r="BU10" s="101"/>
      <c r="BV10" s="100" t="s">
        <v>11</v>
      </c>
      <c r="BW10" s="101" t="s">
        <v>44</v>
      </c>
      <c r="BX10" s="101"/>
      <c r="BY10" s="100" t="s">
        <v>12</v>
      </c>
      <c r="BZ10" s="101" t="s">
        <v>45</v>
      </c>
      <c r="CA10" s="101"/>
      <c r="CB10" s="102" t="s">
        <v>13</v>
      </c>
      <c r="CC10" s="103" t="s">
        <v>46</v>
      </c>
      <c r="CD10" s="103"/>
      <c r="CE10" s="100" t="s">
        <v>14</v>
      </c>
      <c r="CF10" s="101" t="s">
        <v>47</v>
      </c>
      <c r="CG10" s="101"/>
      <c r="CH10" s="100" t="s">
        <v>15</v>
      </c>
      <c r="CI10" s="101" t="s">
        <v>48</v>
      </c>
      <c r="CJ10" s="101"/>
      <c r="CK10" s="100" t="s">
        <v>16</v>
      </c>
      <c r="CL10" s="101" t="s">
        <v>49</v>
      </c>
      <c r="CM10" s="101"/>
      <c r="CN10" s="102" t="s">
        <v>50</v>
      </c>
      <c r="CO10" s="103" t="s">
        <v>51</v>
      </c>
      <c r="CP10" s="103"/>
      <c r="CQ10" s="100" t="s">
        <v>18</v>
      </c>
      <c r="CR10" s="101" t="s">
        <v>52</v>
      </c>
      <c r="CS10" s="101"/>
      <c r="CT10" s="100" t="s">
        <v>19</v>
      </c>
      <c r="CU10" s="101" t="s">
        <v>53</v>
      </c>
      <c r="CV10" s="101"/>
      <c r="CW10" s="100" t="s">
        <v>20</v>
      </c>
      <c r="CX10" s="101" t="s">
        <v>54</v>
      </c>
      <c r="CY10" s="101"/>
      <c r="CZ10" s="102" t="s">
        <v>21</v>
      </c>
      <c r="DA10" s="103" t="s">
        <v>51</v>
      </c>
      <c r="DB10" s="103"/>
      <c r="DC10" s="100" t="s">
        <v>22</v>
      </c>
      <c r="DD10" s="101" t="s">
        <v>55</v>
      </c>
      <c r="DE10" s="101"/>
      <c r="DF10" s="100" t="s">
        <v>23</v>
      </c>
      <c r="DG10" s="101" t="s">
        <v>56</v>
      </c>
      <c r="DH10" s="101"/>
      <c r="DI10" s="100" t="s">
        <v>24</v>
      </c>
      <c r="DJ10" s="101" t="s">
        <v>57</v>
      </c>
      <c r="DK10" s="101"/>
      <c r="DL10" s="91" t="s">
        <v>58</v>
      </c>
      <c r="DM10" s="99" t="s">
        <v>59</v>
      </c>
      <c r="DN10" s="99"/>
      <c r="DO10" s="97" t="s">
        <v>60</v>
      </c>
      <c r="DP10" s="98" t="s">
        <v>61</v>
      </c>
      <c r="DQ10" s="98"/>
      <c r="DR10" s="97" t="s">
        <v>12</v>
      </c>
      <c r="DS10" s="98" t="s">
        <v>62</v>
      </c>
      <c r="DT10" s="98"/>
      <c r="DU10" s="97" t="s">
        <v>13</v>
      </c>
      <c r="DV10" s="98" t="s">
        <v>63</v>
      </c>
      <c r="DW10" s="98"/>
      <c r="DX10" s="97" t="s">
        <v>64</v>
      </c>
      <c r="DY10" s="98" t="s">
        <v>65</v>
      </c>
      <c r="DZ10" s="98"/>
      <c r="EA10" s="91" t="s">
        <v>50</v>
      </c>
      <c r="EB10" s="99" t="s">
        <v>66</v>
      </c>
      <c r="EC10" s="99"/>
      <c r="ED10" s="97" t="s">
        <v>18</v>
      </c>
      <c r="EE10" s="98" t="s">
        <v>67</v>
      </c>
      <c r="EF10" s="98"/>
      <c r="EG10" s="97" t="s">
        <v>19</v>
      </c>
      <c r="EH10" s="98" t="s">
        <v>68</v>
      </c>
      <c r="EI10" s="98"/>
      <c r="EJ10" s="97" t="s">
        <v>20</v>
      </c>
      <c r="EK10" s="98" t="s">
        <v>69</v>
      </c>
      <c r="EL10" s="98"/>
      <c r="EM10" s="91" t="s">
        <v>21</v>
      </c>
      <c r="EN10" s="99" t="s">
        <v>70</v>
      </c>
      <c r="EO10" s="99"/>
      <c r="EP10" s="97" t="s">
        <v>71</v>
      </c>
      <c r="EQ10" s="98" t="s">
        <v>72</v>
      </c>
      <c r="ER10" s="98"/>
      <c r="ES10" s="97" t="s">
        <v>24</v>
      </c>
      <c r="ET10" s="98" t="s">
        <v>73</v>
      </c>
      <c r="EU10" s="98"/>
      <c r="EV10" s="91" t="s">
        <v>58</v>
      </c>
      <c r="EW10" s="99" t="s">
        <v>74</v>
      </c>
      <c r="EX10" s="99"/>
      <c r="EY10" s="97" t="s">
        <v>13</v>
      </c>
      <c r="EZ10" s="98" t="s">
        <v>75</v>
      </c>
      <c r="FA10" s="98"/>
      <c r="FB10" s="97" t="s">
        <v>76</v>
      </c>
      <c r="FC10" s="98" t="s">
        <v>77</v>
      </c>
      <c r="FD10" s="98"/>
      <c r="FE10" s="97" t="s">
        <v>17</v>
      </c>
      <c r="FF10" s="98" t="s">
        <v>78</v>
      </c>
      <c r="FG10" s="98"/>
      <c r="FH10" s="97" t="s">
        <v>79</v>
      </c>
      <c r="FI10" s="98" t="s">
        <v>80</v>
      </c>
      <c r="FJ10" s="98"/>
      <c r="FK10" s="97" t="s">
        <v>21</v>
      </c>
      <c r="FL10" s="98" t="s">
        <v>81</v>
      </c>
      <c r="FM10" s="98"/>
      <c r="FN10" s="97" t="s">
        <v>192</v>
      </c>
      <c r="FO10" s="98" t="s">
        <v>193</v>
      </c>
      <c r="FP10" s="98"/>
      <c r="FQ10" s="97" t="s">
        <v>58</v>
      </c>
      <c r="FR10" s="92" t="s">
        <v>200</v>
      </c>
      <c r="FS10" s="93"/>
      <c r="FT10" s="94"/>
    </row>
    <row r="11" spans="1:177" s="1" customFormat="1" ht="39" customHeight="1" x14ac:dyDescent="0.2">
      <c r="A11" s="96"/>
      <c r="B11" s="112"/>
      <c r="C11" s="96"/>
      <c r="D11" s="96"/>
      <c r="E11" s="96"/>
      <c r="F11" s="96"/>
      <c r="G11" s="96"/>
      <c r="H11" s="96"/>
      <c r="I11" s="96"/>
      <c r="J11" s="108"/>
      <c r="K11" s="96"/>
      <c r="L11" s="96"/>
      <c r="M11" s="96"/>
      <c r="N11" s="108"/>
      <c r="O11" s="96"/>
      <c r="P11" s="96"/>
      <c r="Q11" s="96"/>
      <c r="R11" s="108"/>
      <c r="S11" s="96"/>
      <c r="T11" s="96"/>
      <c r="U11" s="96"/>
      <c r="V11" s="108"/>
      <c r="W11" s="100"/>
      <c r="X11" s="51" t="s">
        <v>82</v>
      </c>
      <c r="Y11" s="51" t="s">
        <v>83</v>
      </c>
      <c r="Z11" s="100"/>
      <c r="AA11" s="51" t="s">
        <v>82</v>
      </c>
      <c r="AB11" s="51" t="s">
        <v>83</v>
      </c>
      <c r="AC11" s="100"/>
      <c r="AD11" s="51" t="s">
        <v>82</v>
      </c>
      <c r="AE11" s="51" t="s">
        <v>83</v>
      </c>
      <c r="AF11" s="106"/>
      <c r="AG11" s="52" t="s">
        <v>82</v>
      </c>
      <c r="AH11" s="52" t="s">
        <v>83</v>
      </c>
      <c r="AI11" s="100"/>
      <c r="AJ11" s="51" t="s">
        <v>82</v>
      </c>
      <c r="AK11" s="51" t="s">
        <v>83</v>
      </c>
      <c r="AL11" s="100"/>
      <c r="AM11" s="51" t="s">
        <v>82</v>
      </c>
      <c r="AN11" s="51" t="s">
        <v>83</v>
      </c>
      <c r="AO11" s="100"/>
      <c r="AP11" s="51" t="s">
        <v>82</v>
      </c>
      <c r="AQ11" s="51" t="s">
        <v>83</v>
      </c>
      <c r="AR11" s="104"/>
      <c r="AS11" s="53" t="s">
        <v>82</v>
      </c>
      <c r="AT11" s="53" t="s">
        <v>83</v>
      </c>
      <c r="AU11" s="100"/>
      <c r="AV11" s="51" t="s">
        <v>82</v>
      </c>
      <c r="AW11" s="51" t="s">
        <v>83</v>
      </c>
      <c r="AX11" s="100"/>
      <c r="AY11" s="51" t="s">
        <v>82</v>
      </c>
      <c r="AZ11" s="51" t="s">
        <v>83</v>
      </c>
      <c r="BA11" s="100"/>
      <c r="BB11" s="51" t="s">
        <v>82</v>
      </c>
      <c r="BC11" s="51" t="s">
        <v>83</v>
      </c>
      <c r="BD11" s="104"/>
      <c r="BE11" s="53" t="s">
        <v>82</v>
      </c>
      <c r="BF11" s="53" t="s">
        <v>83</v>
      </c>
      <c r="BG11" s="100"/>
      <c r="BH11" s="51" t="s">
        <v>82</v>
      </c>
      <c r="BI11" s="51" t="s">
        <v>83</v>
      </c>
      <c r="BJ11" s="100"/>
      <c r="BK11" s="51" t="s">
        <v>82</v>
      </c>
      <c r="BL11" s="51" t="s">
        <v>83</v>
      </c>
      <c r="BM11" s="100"/>
      <c r="BN11" s="51" t="s">
        <v>82</v>
      </c>
      <c r="BO11" s="51" t="s">
        <v>83</v>
      </c>
      <c r="BP11" s="104"/>
      <c r="BQ11" s="51" t="s">
        <v>82</v>
      </c>
      <c r="BR11" s="51" t="s">
        <v>83</v>
      </c>
      <c r="BS11" s="100"/>
      <c r="BT11" s="51" t="s">
        <v>82</v>
      </c>
      <c r="BU11" s="51" t="s">
        <v>83</v>
      </c>
      <c r="BV11" s="100"/>
      <c r="BW11" s="51" t="s">
        <v>82</v>
      </c>
      <c r="BX11" s="51" t="s">
        <v>83</v>
      </c>
      <c r="BY11" s="100"/>
      <c r="BZ11" s="51" t="s">
        <v>82</v>
      </c>
      <c r="CA11" s="51" t="s">
        <v>83</v>
      </c>
      <c r="CB11" s="102"/>
      <c r="CC11" s="54" t="s">
        <v>82</v>
      </c>
      <c r="CD11" s="54" t="s">
        <v>83</v>
      </c>
      <c r="CE11" s="100"/>
      <c r="CF11" s="51" t="s">
        <v>82</v>
      </c>
      <c r="CG11" s="51" t="s">
        <v>83</v>
      </c>
      <c r="CH11" s="100"/>
      <c r="CI11" s="51" t="s">
        <v>82</v>
      </c>
      <c r="CJ11" s="51" t="s">
        <v>83</v>
      </c>
      <c r="CK11" s="100"/>
      <c r="CL11" s="51" t="s">
        <v>82</v>
      </c>
      <c r="CM11" s="51" t="s">
        <v>83</v>
      </c>
      <c r="CN11" s="102"/>
      <c r="CO11" s="54" t="s">
        <v>82</v>
      </c>
      <c r="CP11" s="54" t="s">
        <v>83</v>
      </c>
      <c r="CQ11" s="100"/>
      <c r="CR11" s="51" t="s">
        <v>82</v>
      </c>
      <c r="CS11" s="51" t="s">
        <v>83</v>
      </c>
      <c r="CT11" s="100"/>
      <c r="CU11" s="51" t="s">
        <v>82</v>
      </c>
      <c r="CV11" s="51" t="s">
        <v>83</v>
      </c>
      <c r="CW11" s="100"/>
      <c r="CX11" s="51" t="s">
        <v>82</v>
      </c>
      <c r="CY11" s="51" t="s">
        <v>83</v>
      </c>
      <c r="CZ11" s="102"/>
      <c r="DA11" s="54" t="s">
        <v>82</v>
      </c>
      <c r="DB11" s="54" t="s">
        <v>83</v>
      </c>
      <c r="DC11" s="100"/>
      <c r="DD11" s="51" t="s">
        <v>82</v>
      </c>
      <c r="DE11" s="51" t="s">
        <v>83</v>
      </c>
      <c r="DF11" s="100"/>
      <c r="DG11" s="51" t="s">
        <v>82</v>
      </c>
      <c r="DH11" s="51" t="s">
        <v>83</v>
      </c>
      <c r="DI11" s="100"/>
      <c r="DJ11" s="51" t="s">
        <v>82</v>
      </c>
      <c r="DK11" s="51" t="s">
        <v>83</v>
      </c>
      <c r="DL11" s="91"/>
      <c r="DM11" s="62" t="s">
        <v>82</v>
      </c>
      <c r="DN11" s="62" t="s">
        <v>83</v>
      </c>
      <c r="DO11" s="97"/>
      <c r="DP11" s="63" t="s">
        <v>82</v>
      </c>
      <c r="DQ11" s="63" t="s">
        <v>83</v>
      </c>
      <c r="DR11" s="97"/>
      <c r="DS11" s="63" t="s">
        <v>82</v>
      </c>
      <c r="DT11" s="63" t="s">
        <v>83</v>
      </c>
      <c r="DU11" s="97"/>
      <c r="DV11" s="63" t="s">
        <v>82</v>
      </c>
      <c r="DW11" s="63" t="s">
        <v>83</v>
      </c>
      <c r="DX11" s="97"/>
      <c r="DY11" s="63" t="s">
        <v>82</v>
      </c>
      <c r="DZ11" s="63" t="s">
        <v>83</v>
      </c>
      <c r="EA11" s="91"/>
      <c r="EB11" s="62" t="s">
        <v>82</v>
      </c>
      <c r="EC11" s="62" t="s">
        <v>83</v>
      </c>
      <c r="ED11" s="97"/>
      <c r="EE11" s="63" t="s">
        <v>82</v>
      </c>
      <c r="EF11" s="63" t="s">
        <v>83</v>
      </c>
      <c r="EG11" s="97"/>
      <c r="EH11" s="63" t="s">
        <v>82</v>
      </c>
      <c r="EI11" s="63" t="s">
        <v>83</v>
      </c>
      <c r="EJ11" s="97"/>
      <c r="EK11" s="63" t="s">
        <v>82</v>
      </c>
      <c r="EL11" s="63" t="s">
        <v>83</v>
      </c>
      <c r="EM11" s="91"/>
      <c r="EN11" s="62" t="s">
        <v>82</v>
      </c>
      <c r="EO11" s="62" t="s">
        <v>83</v>
      </c>
      <c r="EP11" s="97"/>
      <c r="EQ11" s="63" t="s">
        <v>82</v>
      </c>
      <c r="ER11" s="63" t="s">
        <v>83</v>
      </c>
      <c r="ES11" s="97"/>
      <c r="ET11" s="63" t="s">
        <v>82</v>
      </c>
      <c r="EU11" s="63" t="s">
        <v>83</v>
      </c>
      <c r="EV11" s="91"/>
      <c r="EW11" s="62" t="s">
        <v>82</v>
      </c>
      <c r="EX11" s="62" t="s">
        <v>83</v>
      </c>
      <c r="EY11" s="97"/>
      <c r="EZ11" s="63" t="s">
        <v>82</v>
      </c>
      <c r="FA11" s="63" t="s">
        <v>83</v>
      </c>
      <c r="FB11" s="97"/>
      <c r="FC11" s="63" t="s">
        <v>82</v>
      </c>
      <c r="FD11" s="63" t="s">
        <v>83</v>
      </c>
      <c r="FE11" s="97"/>
      <c r="FF11" s="63" t="s">
        <v>82</v>
      </c>
      <c r="FG11" s="63" t="s">
        <v>83</v>
      </c>
      <c r="FH11" s="97"/>
      <c r="FI11" s="63" t="s">
        <v>82</v>
      </c>
      <c r="FJ11" s="63" t="s">
        <v>83</v>
      </c>
      <c r="FK11" s="97"/>
      <c r="FL11" s="63" t="s">
        <v>82</v>
      </c>
      <c r="FM11" s="63" t="s">
        <v>83</v>
      </c>
      <c r="FN11" s="97"/>
      <c r="FO11" s="63" t="s">
        <v>82</v>
      </c>
      <c r="FP11" s="63" t="s">
        <v>83</v>
      </c>
      <c r="FQ11" s="97"/>
      <c r="FR11" s="68" t="s">
        <v>82</v>
      </c>
      <c r="FS11" s="68" t="s">
        <v>83</v>
      </c>
      <c r="FT11" s="89" t="s">
        <v>201</v>
      </c>
    </row>
    <row r="12" spans="1:177" s="31" customFormat="1" ht="11.25" x14ac:dyDescent="0.2">
      <c r="A12" s="51">
        <v>1</v>
      </c>
      <c r="B12" s="70">
        <v>93</v>
      </c>
      <c r="C12" s="70" t="s">
        <v>165</v>
      </c>
      <c r="D12" s="57">
        <v>7708503727</v>
      </c>
      <c r="E12" s="57" t="s">
        <v>184</v>
      </c>
      <c r="F12" s="57">
        <v>86618450</v>
      </c>
      <c r="G12" s="71">
        <v>869393</v>
      </c>
      <c r="H12" s="71">
        <v>1432050</v>
      </c>
      <c r="I12" s="71">
        <v>1419190</v>
      </c>
      <c r="J12" s="58">
        <f>G12+H12+I12</f>
        <v>3720633</v>
      </c>
      <c r="K12" s="71">
        <v>1559929</v>
      </c>
      <c r="L12" s="71">
        <v>1332243</v>
      </c>
      <c r="M12" s="71">
        <v>1619137</v>
      </c>
      <c r="N12" s="58">
        <f>J12+K12+L12+M12</f>
        <v>8231942</v>
      </c>
      <c r="O12" s="71">
        <v>1483469</v>
      </c>
      <c r="P12" s="71">
        <v>1606970</v>
      </c>
      <c r="Q12" s="71">
        <v>1503646</v>
      </c>
      <c r="R12" s="58">
        <f>N12+O12+P12+Q12</f>
        <v>12826027</v>
      </c>
      <c r="S12" s="71">
        <v>1444765</v>
      </c>
      <c r="T12" s="71">
        <v>1612433</v>
      </c>
      <c r="U12" s="71">
        <v>1885398</v>
      </c>
      <c r="V12" s="72">
        <f>R12+S12+T12+U12</f>
        <v>17768623</v>
      </c>
      <c r="W12" s="73">
        <v>1354241</v>
      </c>
      <c r="X12" s="73">
        <f>W12-G12</f>
        <v>484848</v>
      </c>
      <c r="Y12" s="74">
        <f>W12/G12</f>
        <v>1.5576856496429117</v>
      </c>
      <c r="Z12" s="73">
        <v>1602166</v>
      </c>
      <c r="AA12" s="73">
        <f>Z12-H12</f>
        <v>170116</v>
      </c>
      <c r="AB12" s="74">
        <f>Z12/H12</f>
        <v>1.1187919416221501</v>
      </c>
      <c r="AC12" s="73">
        <v>1634967</v>
      </c>
      <c r="AD12" s="73">
        <f>AC12-I12</f>
        <v>215777</v>
      </c>
      <c r="AE12" s="74">
        <f>AC12/I12</f>
        <v>1.1520423621925182</v>
      </c>
      <c r="AF12" s="75">
        <f>W12+Z12+AC12</f>
        <v>4591374</v>
      </c>
      <c r="AG12" s="75">
        <f>AF12-J12</f>
        <v>870741</v>
      </c>
      <c r="AH12" s="76">
        <f>AF12/J12</f>
        <v>1.2340303383859681</v>
      </c>
      <c r="AI12" s="73">
        <v>1364680</v>
      </c>
      <c r="AJ12" s="73">
        <f>AI12-K12</f>
        <v>-195249</v>
      </c>
      <c r="AK12" s="74">
        <f>AI12/K12</f>
        <v>0.87483468798900466</v>
      </c>
      <c r="AL12" s="73">
        <v>1636669</v>
      </c>
      <c r="AM12" s="73">
        <f>AL12-L12</f>
        <v>304426</v>
      </c>
      <c r="AN12" s="74">
        <f>AL12/L12</f>
        <v>1.2285063610767706</v>
      </c>
      <c r="AO12" s="73">
        <v>1325289</v>
      </c>
      <c r="AP12" s="73">
        <f>AO12-M12</f>
        <v>-293848</v>
      </c>
      <c r="AQ12" s="74">
        <f>AO12/M12</f>
        <v>0.81851566606161186</v>
      </c>
      <c r="AR12" s="77">
        <f>AF12+AI12+AL12+AO12</f>
        <v>8918012</v>
      </c>
      <c r="AS12" s="77">
        <f>AR12-N12</f>
        <v>686070</v>
      </c>
      <c r="AT12" s="78">
        <f>AR12/N12</f>
        <v>1.0833424239383611</v>
      </c>
      <c r="AU12" s="73">
        <v>1127022</v>
      </c>
      <c r="AV12" s="73">
        <f>AU12-O12</f>
        <v>-356447</v>
      </c>
      <c r="AW12" s="74">
        <f>AU12/O12</f>
        <v>0.75972062779876093</v>
      </c>
      <c r="AX12" s="73">
        <v>1308347</v>
      </c>
      <c r="AY12" s="73">
        <f>AX12-P12</f>
        <v>-298623</v>
      </c>
      <c r="AZ12" s="74">
        <f>AX12/P12</f>
        <v>0.81417014630017981</v>
      </c>
      <c r="BA12" s="73">
        <v>1494470</v>
      </c>
      <c r="BB12" s="73">
        <f>BA12-Q12</f>
        <v>-9176</v>
      </c>
      <c r="BC12" s="79">
        <f>BA12/Q12</f>
        <v>0.99389749981046072</v>
      </c>
      <c r="BD12" s="77">
        <f>AR12+AU12+AX12+BA12</f>
        <v>12847851</v>
      </c>
      <c r="BE12" s="77">
        <f>BD12-R12</f>
        <v>21824</v>
      </c>
      <c r="BF12" s="78">
        <f>BD12/R12</f>
        <v>1.001701540157369</v>
      </c>
      <c r="BG12" s="73">
        <v>1207488</v>
      </c>
      <c r="BH12" s="73">
        <f>BG12-S12</f>
        <v>-237277</v>
      </c>
      <c r="BI12" s="74">
        <f>BG12/S12</f>
        <v>0.83576775461753294</v>
      </c>
      <c r="BJ12" s="73">
        <v>1442571</v>
      </c>
      <c r="BK12" s="73">
        <f>BJ12-T12</f>
        <v>-169862</v>
      </c>
      <c r="BL12" s="74">
        <f>BJ12/T12</f>
        <v>0.89465484767429093</v>
      </c>
      <c r="BM12" s="73">
        <v>1384503</v>
      </c>
      <c r="BN12" s="73">
        <f>BM12-U12</f>
        <v>-500895</v>
      </c>
      <c r="BO12" s="74">
        <f>BM12/U12</f>
        <v>0.73432930341498193</v>
      </c>
      <c r="BP12" s="77">
        <f>BD12+BG12+BJ12+BM12</f>
        <v>16882413</v>
      </c>
      <c r="BQ12" s="73">
        <f>BP12-V12</f>
        <v>-886210</v>
      </c>
      <c r="BR12" s="74">
        <f>BP12/V12</f>
        <v>0.95012500405912148</v>
      </c>
      <c r="BS12" s="73">
        <v>1195876</v>
      </c>
      <c r="BT12" s="73">
        <f>BS12-W12</f>
        <v>-158365</v>
      </c>
      <c r="BU12" s="74">
        <f>BS12/W12</f>
        <v>0.88305995757032907</v>
      </c>
      <c r="BV12" s="73">
        <v>1196517</v>
      </c>
      <c r="BW12" s="73">
        <f>BV12-Z12</f>
        <v>-405649</v>
      </c>
      <c r="BX12" s="74">
        <f>BV12/Z12</f>
        <v>0.74681212808160957</v>
      </c>
      <c r="BY12" s="73">
        <v>1470007</v>
      </c>
      <c r="BZ12" s="73">
        <f>BY12-AC12</f>
        <v>-164960</v>
      </c>
      <c r="CA12" s="74">
        <f>BY12/AC12</f>
        <v>0.89910499722624371</v>
      </c>
      <c r="CB12" s="80">
        <f>BS12+BV12+BY12</f>
        <v>3862400</v>
      </c>
      <c r="CC12" s="80">
        <f>CB12-AF12</f>
        <v>-728974</v>
      </c>
      <c r="CD12" s="81">
        <f>CB12/AF12</f>
        <v>0.84122966240606845</v>
      </c>
      <c r="CE12" s="73">
        <v>1199908</v>
      </c>
      <c r="CF12" s="73">
        <f>CE12-AI12</f>
        <v>-164772</v>
      </c>
      <c r="CG12" s="74">
        <f>CE12/AI12</f>
        <v>0.8792596066477123</v>
      </c>
      <c r="CH12" s="73">
        <v>1240188</v>
      </c>
      <c r="CI12" s="73">
        <f>CH12-AL12</f>
        <v>-396481</v>
      </c>
      <c r="CJ12" s="74">
        <f>CH12/AL12</f>
        <v>0.7577512618617448</v>
      </c>
      <c r="CK12" s="73">
        <v>1228438</v>
      </c>
      <c r="CL12" s="73">
        <f>CK12-AO12</f>
        <v>-96851</v>
      </c>
      <c r="CM12" s="74">
        <f>CK12/AO12</f>
        <v>0.92692084518923801</v>
      </c>
      <c r="CN12" s="80">
        <f>CB12+CE12+CH12+CK12</f>
        <v>7530934</v>
      </c>
      <c r="CO12" s="80">
        <f>CN12-AR12</f>
        <v>-1387078</v>
      </c>
      <c r="CP12" s="81">
        <f>CN12/AR12</f>
        <v>0.84446331760935056</v>
      </c>
      <c r="CQ12" s="73">
        <v>1357632</v>
      </c>
      <c r="CR12" s="73">
        <f>CQ12-AU12</f>
        <v>230610</v>
      </c>
      <c r="CS12" s="74">
        <f>CQ12/AU12</f>
        <v>1.2046188983001218</v>
      </c>
      <c r="CT12" s="73">
        <v>1483744</v>
      </c>
      <c r="CU12" s="73">
        <f>CT12-AX12</f>
        <v>175397</v>
      </c>
      <c r="CV12" s="74">
        <f>CT12/AX12</f>
        <v>1.1340600009019015</v>
      </c>
      <c r="CW12" s="73">
        <v>1197376</v>
      </c>
      <c r="CX12" s="73">
        <f>CW12-BA12</f>
        <v>-297094</v>
      </c>
      <c r="CY12" s="74">
        <f>CW12/BA12</f>
        <v>0.80120444037016469</v>
      </c>
      <c r="CZ12" s="80">
        <f>CN12+CQ12+CT12+CW12</f>
        <v>11569686</v>
      </c>
      <c r="DA12" s="80">
        <f>CZ12-BD12</f>
        <v>-1278165</v>
      </c>
      <c r="DB12" s="81">
        <f>CZ12/BD12</f>
        <v>0.90051526905161028</v>
      </c>
      <c r="DC12" s="73">
        <v>1123272</v>
      </c>
      <c r="DD12" s="73">
        <f>DC12-BG12</f>
        <v>-84216</v>
      </c>
      <c r="DE12" s="74">
        <f>DC12/BG12</f>
        <v>0.93025520750516777</v>
      </c>
      <c r="DF12" s="73">
        <v>773690</v>
      </c>
      <c r="DG12" s="73">
        <f>DF12-BJ12</f>
        <v>-668881</v>
      </c>
      <c r="DH12" s="74">
        <f>DF12/BJ12</f>
        <v>0.53632715478128978</v>
      </c>
      <c r="DI12" s="73">
        <v>532676</v>
      </c>
      <c r="DJ12" s="73">
        <f>DI12-BM12</f>
        <v>-851827</v>
      </c>
      <c r="DK12" s="74">
        <f>DI12/BM12</f>
        <v>0.3847416726435407</v>
      </c>
      <c r="DL12" s="82">
        <f>CZ12+DC12+DF12+DI12</f>
        <v>13999324</v>
      </c>
      <c r="DM12" s="82">
        <f>DL12-BP12</f>
        <v>-2883089</v>
      </c>
      <c r="DN12" s="83">
        <f>DL12/BP12</f>
        <v>0.82922530090929536</v>
      </c>
      <c r="DO12" s="82">
        <v>1444552</v>
      </c>
      <c r="DP12" s="82">
        <f>DO12-BV12-BS12</f>
        <v>-947841</v>
      </c>
      <c r="DQ12" s="83">
        <f>DO12/(BV12+BS12)</f>
        <v>0.60381049434603762</v>
      </c>
      <c r="DR12" s="82">
        <v>664112</v>
      </c>
      <c r="DS12" s="82">
        <f>DR12-BY12</f>
        <v>-805895</v>
      </c>
      <c r="DT12" s="83">
        <f>DR12/BY12</f>
        <v>0.45177471944011149</v>
      </c>
      <c r="DU12" s="82">
        <f>DO12+DR12</f>
        <v>2108664</v>
      </c>
      <c r="DV12" s="82">
        <f>DU12-CB12</f>
        <v>-1753736</v>
      </c>
      <c r="DW12" s="83">
        <f>DU12/CB12</f>
        <v>0.54594656172328082</v>
      </c>
      <c r="DX12" s="82">
        <v>1791515</v>
      </c>
      <c r="DY12" s="82">
        <f>DX12-(CK12+CH12+CE12)</f>
        <v>-1877019</v>
      </c>
      <c r="DZ12" s="83">
        <f>DX12/(CK12+CH12+CE12)</f>
        <v>0.48834629854868455</v>
      </c>
      <c r="EA12" s="82">
        <f>DU12+DX12</f>
        <v>3900179</v>
      </c>
      <c r="EB12" s="82">
        <f>EA12-CN12</f>
        <v>-3630755</v>
      </c>
      <c r="EC12" s="83">
        <f>EA12/CN12</f>
        <v>0.51788782108567144</v>
      </c>
      <c r="ED12" s="82">
        <v>480112</v>
      </c>
      <c r="EE12" s="82">
        <f>ED12-CQ12</f>
        <v>-877520</v>
      </c>
      <c r="EF12" s="83">
        <f>ED12/CQ12</f>
        <v>0.35363927780134824</v>
      </c>
      <c r="EG12" s="82">
        <v>691560</v>
      </c>
      <c r="EH12" s="82">
        <f>EG12-CT12</f>
        <v>-792184</v>
      </c>
      <c r="EI12" s="83">
        <f>EG12/CT12</f>
        <v>0.46609118554144113</v>
      </c>
      <c r="EJ12" s="82">
        <v>1291567</v>
      </c>
      <c r="EK12" s="82">
        <f>EJ12-CW12</f>
        <v>94191</v>
      </c>
      <c r="EL12" s="83">
        <f>EJ12/CW12</f>
        <v>1.0786645130685766</v>
      </c>
      <c r="EM12" s="82">
        <f>EA12+ED12+EG12+EJ12</f>
        <v>6363418</v>
      </c>
      <c r="EN12" s="82">
        <f>EM12-CZ12</f>
        <v>-5206268</v>
      </c>
      <c r="EO12" s="83">
        <f>EM12/CZ12</f>
        <v>0.55000783945216836</v>
      </c>
      <c r="EP12" s="82">
        <v>3087549</v>
      </c>
      <c r="EQ12" s="82">
        <f>EP12-DF12-DC12</f>
        <v>1190587</v>
      </c>
      <c r="ER12" s="83">
        <f>EP12/(DC12+DF12)</f>
        <v>1.6276282814310461</v>
      </c>
      <c r="ES12" s="82">
        <v>1510308</v>
      </c>
      <c r="ET12" s="82">
        <f t="shared" ref="ET12:ET43" si="0">ES12-DI12</f>
        <v>977632</v>
      </c>
      <c r="EU12" s="83">
        <f t="shared" ref="EU12:EU43" si="1">ES12/DI12</f>
        <v>2.8353220344074073</v>
      </c>
      <c r="EV12" s="82">
        <f t="shared" ref="EV12:EV43" si="2">EM12+EP12+ES12</f>
        <v>10961275</v>
      </c>
      <c r="EW12" s="82">
        <f t="shared" ref="EW12:EW43" si="3">EV12-DL12</f>
        <v>-3038049</v>
      </c>
      <c r="EX12" s="83">
        <f t="shared" ref="EX12:EX43" si="4">EV12/DL12</f>
        <v>0.7829860213250297</v>
      </c>
      <c r="EY12" s="82">
        <v>5268188</v>
      </c>
      <c r="EZ12" s="82">
        <f t="shared" ref="EZ12:EZ43" si="5">EY12-DU12</f>
        <v>3159524</v>
      </c>
      <c r="FA12" s="83">
        <f t="shared" ref="FA12:FA43" si="6">EY12/DU12</f>
        <v>2.4983534598210051</v>
      </c>
      <c r="FB12" s="82">
        <v>4792067</v>
      </c>
      <c r="FC12" s="82">
        <f t="shared" ref="FC12:FC43" si="7">FB12-DX12</f>
        <v>3000552</v>
      </c>
      <c r="FD12" s="83">
        <f t="shared" ref="FD12:FD43" si="8">FB12/DX12</f>
        <v>2.6748684772385385</v>
      </c>
      <c r="FE12" s="82">
        <f t="shared" ref="FE12:FE43" si="9">EY12+FB12</f>
        <v>10060255</v>
      </c>
      <c r="FF12" s="82">
        <f t="shared" ref="FF12:FF43" si="10">FE12-EA12</f>
        <v>6160076</v>
      </c>
      <c r="FG12" s="83">
        <f t="shared" ref="FG12:FG43" si="11">FE12/EA12</f>
        <v>2.5794341746878797</v>
      </c>
      <c r="FH12" s="82">
        <v>4786284</v>
      </c>
      <c r="FI12" s="82">
        <f t="shared" ref="FI12:FI43" si="12">FH12-(ED12+EG12+EJ12)</f>
        <v>2323045</v>
      </c>
      <c r="FJ12" s="83">
        <f t="shared" ref="FJ12:FJ43" si="13">FH12/(ED12+EG12+EJ12)</f>
        <v>1.9430855065221035</v>
      </c>
      <c r="FK12" s="82">
        <f t="shared" ref="FK12:FK43" si="14">FE12+FH12</f>
        <v>14846539</v>
      </c>
      <c r="FL12" s="82">
        <f t="shared" ref="FL12:FL43" si="15">FK12-EM12</f>
        <v>8483121</v>
      </c>
      <c r="FM12" s="83">
        <f t="shared" ref="FM12:FM43" si="16">FK12/EM12</f>
        <v>2.333107616064197</v>
      </c>
      <c r="FN12" s="82">
        <v>4410669</v>
      </c>
      <c r="FO12" s="82">
        <f t="shared" ref="FO12:FO43" si="17">FN12-ES12-EP12</f>
        <v>-187188</v>
      </c>
      <c r="FP12" s="83">
        <f t="shared" ref="FP12:FP43" si="18">FN12/(EP12+ES12)</f>
        <v>0.95928799003535781</v>
      </c>
      <c r="FQ12" s="82">
        <f t="shared" ref="FQ12:FQ43" si="19">FK12+FN12</f>
        <v>19257208</v>
      </c>
      <c r="FR12" s="84">
        <f t="shared" ref="FR12:FR43" si="20">FQ12-EV12</f>
        <v>8295933</v>
      </c>
      <c r="FS12" s="85">
        <f t="shared" ref="FS12:FS43" si="21">FQ12/EV12</f>
        <v>1.7568401486140983</v>
      </c>
      <c r="FT12" s="82">
        <f>IF(F12=86618101,FR12*33/100,FR12*41/100)</f>
        <v>3401332.53</v>
      </c>
    </row>
    <row r="13" spans="1:177" s="31" customFormat="1" ht="11.25" x14ac:dyDescent="0.2">
      <c r="A13" s="51">
        <v>2</v>
      </c>
      <c r="B13" s="48">
        <v>2</v>
      </c>
      <c r="C13" s="48" t="s">
        <v>86</v>
      </c>
      <c r="D13" s="49">
        <v>1012004844</v>
      </c>
      <c r="E13" s="49">
        <v>101201001</v>
      </c>
      <c r="F13" s="57">
        <v>86618101</v>
      </c>
      <c r="G13" s="50">
        <v>248097</v>
      </c>
      <c r="H13" s="50">
        <v>193731</v>
      </c>
      <c r="I13" s="50">
        <v>196056</v>
      </c>
      <c r="J13" s="58">
        <f>G13+H13+I13</f>
        <v>637884</v>
      </c>
      <c r="K13" s="50">
        <v>323003</v>
      </c>
      <c r="L13" s="50">
        <v>164933</v>
      </c>
      <c r="M13" s="50">
        <v>104009</v>
      </c>
      <c r="N13" s="58">
        <f>J13+K13+L13+M13</f>
        <v>1229829</v>
      </c>
      <c r="O13" s="50">
        <v>219090</v>
      </c>
      <c r="P13" s="50">
        <v>140946</v>
      </c>
      <c r="Q13" s="50">
        <v>160692</v>
      </c>
      <c r="R13" s="58">
        <f>N13+O13+P13+Q13</f>
        <v>1750557</v>
      </c>
      <c r="S13" s="50">
        <v>300960</v>
      </c>
      <c r="T13" s="50">
        <v>322114</v>
      </c>
      <c r="U13" s="50">
        <v>407231</v>
      </c>
      <c r="V13" s="60">
        <f>R13+S13+T13+U13</f>
        <v>2780862</v>
      </c>
      <c r="W13" s="33">
        <v>419071</v>
      </c>
      <c r="X13" s="33">
        <f>W13-G13</f>
        <v>170974</v>
      </c>
      <c r="Y13" s="35">
        <f>W13/G13</f>
        <v>1.6891417469779966</v>
      </c>
      <c r="Z13" s="33">
        <v>443780</v>
      </c>
      <c r="AA13" s="33">
        <f>Z13-H13</f>
        <v>250049</v>
      </c>
      <c r="AB13" s="35">
        <f>Z13/H13</f>
        <v>2.2907020559435507</v>
      </c>
      <c r="AC13" s="33">
        <v>100000</v>
      </c>
      <c r="AD13" s="33">
        <f>AC13-I13</f>
        <v>-96056</v>
      </c>
      <c r="AE13" s="35">
        <f>AC13/I13</f>
        <v>0.51005835067531724</v>
      </c>
      <c r="AF13" s="36">
        <f>W13+Z13+AC13</f>
        <v>962851</v>
      </c>
      <c r="AG13" s="36">
        <f>AF13-J13</f>
        <v>324967</v>
      </c>
      <c r="AH13" s="37">
        <f>AF13/J13</f>
        <v>1.5094452909933467</v>
      </c>
      <c r="AI13" s="33">
        <v>965805</v>
      </c>
      <c r="AJ13" s="33">
        <f>AI13-K13</f>
        <v>642802</v>
      </c>
      <c r="AK13" s="35">
        <f>AI13/K13</f>
        <v>2.9900805874868035</v>
      </c>
      <c r="AL13" s="33">
        <v>4342.72</v>
      </c>
      <c r="AM13" s="33">
        <f>AL13-L13</f>
        <v>-160590.28</v>
      </c>
      <c r="AN13" s="35">
        <f>AL13/L13</f>
        <v>2.6330206811250631E-2</v>
      </c>
      <c r="AO13" s="33">
        <v>1334288.52</v>
      </c>
      <c r="AP13" s="33">
        <f>AO13-M13</f>
        <v>1230279.52</v>
      </c>
      <c r="AQ13" s="35">
        <f>AO13/M13</f>
        <v>12.828587141497371</v>
      </c>
      <c r="AR13" s="38">
        <f>AF13+AI13+AL13+AO13</f>
        <v>3267287.24</v>
      </c>
      <c r="AS13" s="38">
        <f>AR13-N13</f>
        <v>2037458.2400000002</v>
      </c>
      <c r="AT13" s="39">
        <f>AR13/N13</f>
        <v>2.6567004355890131</v>
      </c>
      <c r="AU13" s="33">
        <v>591668.5</v>
      </c>
      <c r="AV13" s="33">
        <f>AU13-O13</f>
        <v>372578.5</v>
      </c>
      <c r="AW13" s="35">
        <f>AU13/O13</f>
        <v>2.7005728239536264</v>
      </c>
      <c r="AX13" s="33">
        <v>537996.12</v>
      </c>
      <c r="AY13" s="33">
        <f>AX13-P13</f>
        <v>397050.12</v>
      </c>
      <c r="AZ13" s="35">
        <f>AX13/P13</f>
        <v>3.8170371631688731</v>
      </c>
      <c r="BA13" s="33">
        <v>541781</v>
      </c>
      <c r="BB13" s="33">
        <f>BA13-Q13</f>
        <v>381089</v>
      </c>
      <c r="BC13" s="40">
        <f>BA13/Q13</f>
        <v>3.3715492992806113</v>
      </c>
      <c r="BD13" s="38">
        <f>AR13+AU13+AX13+BA13</f>
        <v>4938732.8600000003</v>
      </c>
      <c r="BE13" s="38">
        <f>BD13-R13</f>
        <v>3188175.8600000003</v>
      </c>
      <c r="BF13" s="39">
        <f>BD13/R13</f>
        <v>2.8212351040268899</v>
      </c>
      <c r="BG13" s="33">
        <v>653296</v>
      </c>
      <c r="BH13" s="33">
        <f>BG13-S13</f>
        <v>352336</v>
      </c>
      <c r="BI13" s="40">
        <f>BG13/S13</f>
        <v>2.1707070707070706</v>
      </c>
      <c r="BJ13" s="33">
        <v>573798.46</v>
      </c>
      <c r="BK13" s="33">
        <f>BJ13-T13</f>
        <v>251684.45999999996</v>
      </c>
      <c r="BL13" s="40">
        <f>BJ13/T13</f>
        <v>1.7813521299912451</v>
      </c>
      <c r="BM13" s="33">
        <v>643531</v>
      </c>
      <c r="BN13" s="33">
        <f>BM13-U13</f>
        <v>236300</v>
      </c>
      <c r="BO13" s="40">
        <f>BM13/U13</f>
        <v>1.5802603436378861</v>
      </c>
      <c r="BP13" s="38">
        <f>BD13+BG13+BJ13+BM13</f>
        <v>6809358.3200000003</v>
      </c>
      <c r="BQ13" s="33">
        <f>BP13-V13</f>
        <v>4028496.3200000003</v>
      </c>
      <c r="BR13" s="40">
        <f>BP13/V13</f>
        <v>2.4486502098989451</v>
      </c>
      <c r="BS13" s="33">
        <v>544707</v>
      </c>
      <c r="BT13" s="33">
        <f>BS13-W13</f>
        <v>125636</v>
      </c>
      <c r="BU13" s="35">
        <f>BS13/W13</f>
        <v>1.2997964545387297</v>
      </c>
      <c r="BV13" s="33">
        <v>396617</v>
      </c>
      <c r="BW13" s="33">
        <f>BV13-Z13</f>
        <v>-47163</v>
      </c>
      <c r="BX13" s="35">
        <f>BV13/Z13</f>
        <v>0.89372436793005539</v>
      </c>
      <c r="BY13" s="33">
        <v>325926</v>
      </c>
      <c r="BZ13" s="33">
        <f>BY13-AC13</f>
        <v>225926</v>
      </c>
      <c r="CA13" s="35">
        <f>BY13/AC13</f>
        <v>3.2592599999999998</v>
      </c>
      <c r="CB13" s="41">
        <f>BS13+BV13+BY13</f>
        <v>1267250</v>
      </c>
      <c r="CC13" s="41">
        <f>CB13-AF13</f>
        <v>304399</v>
      </c>
      <c r="CD13" s="42">
        <f>CB13/AF13</f>
        <v>1.3161434115974331</v>
      </c>
      <c r="CE13" s="33">
        <v>393286</v>
      </c>
      <c r="CF13" s="33">
        <f>CE13-AI13</f>
        <v>-572519</v>
      </c>
      <c r="CG13" s="35">
        <f>CE13/AI13</f>
        <v>0.40721056527974075</v>
      </c>
      <c r="CH13" s="33">
        <v>601542</v>
      </c>
      <c r="CI13" s="33">
        <f>CH13-AL13</f>
        <v>597199.28</v>
      </c>
      <c r="CJ13" s="35">
        <f>CH13/AL13</f>
        <v>138.51733475793972</v>
      </c>
      <c r="CK13" s="33">
        <v>428662</v>
      </c>
      <c r="CL13" s="33">
        <f>CK13-AO13</f>
        <v>-905626.52</v>
      </c>
      <c r="CM13" s="35">
        <f>CK13/AO13</f>
        <v>0.3212663480009556</v>
      </c>
      <c r="CN13" s="41">
        <f>CB13+CE13+CH13+CK13</f>
        <v>2690740</v>
      </c>
      <c r="CO13" s="41">
        <f>CN13-AR13</f>
        <v>-576547.24000000022</v>
      </c>
      <c r="CP13" s="42">
        <f>CN13/AR13</f>
        <v>0.82353946939786038</v>
      </c>
      <c r="CQ13" s="33">
        <v>343244.27</v>
      </c>
      <c r="CR13" s="33">
        <f>CQ13-AU13</f>
        <v>-248424.22999999998</v>
      </c>
      <c r="CS13" s="35">
        <f>CQ13/AU13</f>
        <v>0.58012936297943873</v>
      </c>
      <c r="CT13" s="33">
        <v>402216</v>
      </c>
      <c r="CU13" s="33">
        <f>CT13-AX13</f>
        <v>-135780.12</v>
      </c>
      <c r="CV13" s="35">
        <f>CT13/AX13</f>
        <v>0.74761877464841198</v>
      </c>
      <c r="CW13" s="33">
        <v>378522</v>
      </c>
      <c r="CX13" s="33">
        <f>CW13-BA13</f>
        <v>-163259</v>
      </c>
      <c r="CY13" s="35">
        <f>CW13/BA13</f>
        <v>0.69866237464953551</v>
      </c>
      <c r="CZ13" s="41">
        <f>CN13+CQ13+CT13+CW13</f>
        <v>3814722.27</v>
      </c>
      <c r="DA13" s="41">
        <f>CZ13-BD13</f>
        <v>-1124010.5900000003</v>
      </c>
      <c r="DB13" s="42">
        <f>CZ13/BD13</f>
        <v>0.7724091134583051</v>
      </c>
      <c r="DC13" s="33">
        <v>392037</v>
      </c>
      <c r="DD13" s="33">
        <f>DC13-BG13</f>
        <v>-261259</v>
      </c>
      <c r="DE13" s="35">
        <f>DC13/BG13</f>
        <v>0.60009092356297911</v>
      </c>
      <c r="DF13" s="33">
        <v>365966</v>
      </c>
      <c r="DG13" s="33">
        <f>DF13-BJ13</f>
        <v>-207832.45999999996</v>
      </c>
      <c r="DH13" s="35">
        <f>DF13/BJ13</f>
        <v>0.63779536808098092</v>
      </c>
      <c r="DI13" s="33">
        <v>416156</v>
      </c>
      <c r="DJ13" s="33">
        <f>DI13-BM13</f>
        <v>-227375</v>
      </c>
      <c r="DK13" s="35">
        <f>DI13/BM13</f>
        <v>0.6466759177102579</v>
      </c>
      <c r="DL13" s="64">
        <f>CZ13+DC13+DF13+DI13</f>
        <v>4988881.2699999996</v>
      </c>
      <c r="DM13" s="64">
        <f>DL13-BP13</f>
        <v>-1820477.0500000007</v>
      </c>
      <c r="DN13" s="65">
        <f>DL13/BP13</f>
        <v>0.73265071913560265</v>
      </c>
      <c r="DO13" s="64">
        <v>713046</v>
      </c>
      <c r="DP13" s="64">
        <f>DO13-BV13-BS13</f>
        <v>-228278</v>
      </c>
      <c r="DQ13" s="65">
        <f>DO13/(BV13+BS13)</f>
        <v>0.75749263802898892</v>
      </c>
      <c r="DR13" s="64">
        <v>411797</v>
      </c>
      <c r="DS13" s="64">
        <f>DR13-BY13</f>
        <v>85871</v>
      </c>
      <c r="DT13" s="65">
        <f>DR13/BY13</f>
        <v>1.2634677810300499</v>
      </c>
      <c r="DU13" s="64">
        <f>DO13+DR13</f>
        <v>1124843</v>
      </c>
      <c r="DV13" s="64">
        <f>DU13-CB13</f>
        <v>-142407</v>
      </c>
      <c r="DW13" s="65">
        <f>DU13/CB13</f>
        <v>0.88762517261787333</v>
      </c>
      <c r="DX13" s="64">
        <v>1185766</v>
      </c>
      <c r="DY13" s="64">
        <f>DX13-(CK13+CH13+CE13)</f>
        <v>-237724</v>
      </c>
      <c r="DZ13" s="65">
        <f>DX13/(CK13+CH13+CE13)</f>
        <v>0.83299917807641777</v>
      </c>
      <c r="EA13" s="64">
        <f>DU13+DX13</f>
        <v>2310609</v>
      </c>
      <c r="EB13" s="64">
        <f>EA13-CN13</f>
        <v>-380131</v>
      </c>
      <c r="EC13" s="65">
        <f>EA13/CN13</f>
        <v>0.85872622401272514</v>
      </c>
      <c r="ED13" s="64">
        <v>369874</v>
      </c>
      <c r="EE13" s="64">
        <f>ED13-CQ13</f>
        <v>26629.729999999981</v>
      </c>
      <c r="EF13" s="65">
        <f>ED13/CQ13</f>
        <v>1.0775824458773922</v>
      </c>
      <c r="EG13" s="64">
        <v>404240</v>
      </c>
      <c r="EH13" s="64">
        <f>EG13-CT13</f>
        <v>2024</v>
      </c>
      <c r="EI13" s="65">
        <f>EG13/CT13</f>
        <v>1.0050321220438769</v>
      </c>
      <c r="EJ13" s="64">
        <v>362254</v>
      </c>
      <c r="EK13" s="64">
        <f>EJ13-CW13</f>
        <v>-16268</v>
      </c>
      <c r="EL13" s="65">
        <f>EJ13/CW13</f>
        <v>0.95702231310201258</v>
      </c>
      <c r="EM13" s="64">
        <f>EA13+ED13+EG13+EJ13</f>
        <v>3446977</v>
      </c>
      <c r="EN13" s="64">
        <f>EM13-CZ13</f>
        <v>-367745.27</v>
      </c>
      <c r="EO13" s="65">
        <f>EM13/CZ13</f>
        <v>0.90359841582910305</v>
      </c>
      <c r="EP13" s="64">
        <v>790907</v>
      </c>
      <c r="EQ13" s="64">
        <f>EP13-DF13-DC13</f>
        <v>32904</v>
      </c>
      <c r="ER13" s="65">
        <f>EP13/(DC13+DF13)</f>
        <v>1.0434087991736181</v>
      </c>
      <c r="ES13" s="64">
        <v>641116</v>
      </c>
      <c r="ET13" s="64">
        <f t="shared" si="0"/>
        <v>224960</v>
      </c>
      <c r="EU13" s="65">
        <f t="shared" si="1"/>
        <v>1.5405665183248589</v>
      </c>
      <c r="EV13" s="64">
        <f t="shared" si="2"/>
        <v>4879000</v>
      </c>
      <c r="EW13" s="64">
        <f t="shared" si="3"/>
        <v>-109881.26999999955</v>
      </c>
      <c r="EX13" s="65">
        <f t="shared" si="4"/>
        <v>0.97797476747727863</v>
      </c>
      <c r="EY13" s="64">
        <v>1795723</v>
      </c>
      <c r="EZ13" s="64">
        <f t="shared" si="5"/>
        <v>670880</v>
      </c>
      <c r="FA13" s="65">
        <f t="shared" si="6"/>
        <v>1.5964210116434028</v>
      </c>
      <c r="FB13" s="64">
        <v>2068390</v>
      </c>
      <c r="FC13" s="64">
        <f t="shared" si="7"/>
        <v>882624</v>
      </c>
      <c r="FD13" s="65">
        <f t="shared" si="8"/>
        <v>1.7443492223592176</v>
      </c>
      <c r="FE13" s="64">
        <f t="shared" si="9"/>
        <v>3864113</v>
      </c>
      <c r="FF13" s="64">
        <f t="shared" si="10"/>
        <v>1553504</v>
      </c>
      <c r="FG13" s="65">
        <f t="shared" si="11"/>
        <v>1.6723353020783698</v>
      </c>
      <c r="FH13" s="64">
        <v>2718694</v>
      </c>
      <c r="FI13" s="64">
        <f t="shared" si="12"/>
        <v>1582326</v>
      </c>
      <c r="FJ13" s="65">
        <f t="shared" si="13"/>
        <v>2.3924415330245132</v>
      </c>
      <c r="FK13" s="66">
        <f t="shared" si="14"/>
        <v>6582807</v>
      </c>
      <c r="FL13" s="64">
        <f t="shared" si="15"/>
        <v>3135830</v>
      </c>
      <c r="FM13" s="65">
        <f t="shared" si="16"/>
        <v>1.9097333692682024</v>
      </c>
      <c r="FN13" s="64">
        <v>86073</v>
      </c>
      <c r="FO13" s="64">
        <f t="shared" si="17"/>
        <v>-1345950</v>
      </c>
      <c r="FP13" s="65">
        <f t="shared" si="18"/>
        <v>6.0105878187710675E-2</v>
      </c>
      <c r="FQ13" s="64">
        <f t="shared" si="19"/>
        <v>6668880</v>
      </c>
      <c r="FR13" s="45">
        <f t="shared" si="20"/>
        <v>1789880</v>
      </c>
      <c r="FS13" s="46">
        <f t="shared" si="21"/>
        <v>1.3668538634966181</v>
      </c>
      <c r="FT13" s="64">
        <f t="shared" ref="FT13:FT76" si="22">IF(F13=86618101,FR13*33/100,FR13*41/100)</f>
        <v>590660.4</v>
      </c>
    </row>
    <row r="14" spans="1:177" s="1" customFormat="1" ht="11.25" x14ac:dyDescent="0.2">
      <c r="A14" s="51">
        <v>3</v>
      </c>
      <c r="B14" s="32">
        <v>59</v>
      </c>
      <c r="C14" s="32" t="s">
        <v>147</v>
      </c>
      <c r="D14" s="51">
        <v>7841316301</v>
      </c>
      <c r="E14" s="51">
        <v>101245001</v>
      </c>
      <c r="F14" s="51">
        <v>86618101</v>
      </c>
      <c r="G14" s="33"/>
      <c r="H14" s="33"/>
      <c r="I14" s="33"/>
      <c r="J14" s="34"/>
      <c r="K14" s="33"/>
      <c r="L14" s="33"/>
      <c r="M14" s="33"/>
      <c r="N14" s="34"/>
      <c r="O14" s="33"/>
      <c r="P14" s="33"/>
      <c r="Q14" s="33"/>
      <c r="R14" s="34"/>
      <c r="S14" s="33"/>
      <c r="T14" s="33"/>
      <c r="U14" s="33"/>
      <c r="V14" s="34"/>
      <c r="W14" s="33"/>
      <c r="X14" s="33"/>
      <c r="Y14" s="35"/>
      <c r="Z14" s="33"/>
      <c r="AA14" s="33"/>
      <c r="AB14" s="35"/>
      <c r="AC14" s="33"/>
      <c r="AD14" s="33"/>
      <c r="AE14" s="35"/>
      <c r="AF14" s="36"/>
      <c r="AG14" s="36"/>
      <c r="AH14" s="37"/>
      <c r="AI14" s="33"/>
      <c r="AJ14" s="33"/>
      <c r="AK14" s="35"/>
      <c r="AL14" s="33"/>
      <c r="AM14" s="33"/>
      <c r="AN14" s="35"/>
      <c r="AO14" s="33"/>
      <c r="AP14" s="33"/>
      <c r="AQ14" s="35"/>
      <c r="AR14" s="38"/>
      <c r="AS14" s="38"/>
      <c r="AT14" s="39"/>
      <c r="AU14" s="33"/>
      <c r="AV14" s="33"/>
      <c r="AW14" s="35"/>
      <c r="AX14" s="33"/>
      <c r="AY14" s="33"/>
      <c r="AZ14" s="35"/>
      <c r="BA14" s="33"/>
      <c r="BB14" s="33"/>
      <c r="BC14" s="40"/>
      <c r="BD14" s="38"/>
      <c r="BE14" s="38"/>
      <c r="BF14" s="39"/>
      <c r="BG14" s="33"/>
      <c r="BH14" s="33"/>
      <c r="BI14" s="40"/>
      <c r="BJ14" s="33"/>
      <c r="BK14" s="33"/>
      <c r="BL14" s="40"/>
      <c r="BM14" s="33"/>
      <c r="BN14" s="33"/>
      <c r="BO14" s="40"/>
      <c r="BP14" s="38"/>
      <c r="BQ14" s="33"/>
      <c r="BR14" s="40"/>
      <c r="BS14" s="33"/>
      <c r="BT14" s="33"/>
      <c r="BU14" s="35"/>
      <c r="BV14" s="33"/>
      <c r="BW14" s="33"/>
      <c r="BX14" s="35"/>
      <c r="BY14" s="33"/>
      <c r="BZ14" s="33"/>
      <c r="CA14" s="35"/>
      <c r="CB14" s="41"/>
      <c r="CC14" s="41"/>
      <c r="CD14" s="42"/>
      <c r="CE14" s="33"/>
      <c r="CF14" s="33"/>
      <c r="CG14" s="35"/>
      <c r="CH14" s="33"/>
      <c r="CI14" s="33"/>
      <c r="CJ14" s="35"/>
      <c r="CK14" s="33"/>
      <c r="CL14" s="33"/>
      <c r="CM14" s="35"/>
      <c r="CN14" s="41"/>
      <c r="CO14" s="41"/>
      <c r="CP14" s="42"/>
      <c r="CQ14" s="33"/>
      <c r="CR14" s="33"/>
      <c r="CS14" s="35"/>
      <c r="CT14" s="33"/>
      <c r="CU14" s="33"/>
      <c r="CV14" s="35"/>
      <c r="CW14" s="33"/>
      <c r="CX14" s="33"/>
      <c r="CY14" s="35"/>
      <c r="CZ14" s="41"/>
      <c r="DA14" s="41"/>
      <c r="DB14" s="42"/>
      <c r="DC14" s="33"/>
      <c r="DD14" s="33"/>
      <c r="DE14" s="35"/>
      <c r="DF14" s="33"/>
      <c r="DG14" s="33"/>
      <c r="DH14" s="35"/>
      <c r="DI14" s="33"/>
      <c r="DJ14" s="33"/>
      <c r="DK14" s="35"/>
      <c r="DL14" s="64">
        <v>0</v>
      </c>
      <c r="DM14" s="64"/>
      <c r="DN14" s="65"/>
      <c r="DO14" s="64"/>
      <c r="DP14" s="64"/>
      <c r="DQ14" s="65"/>
      <c r="DR14" s="64"/>
      <c r="DS14" s="64"/>
      <c r="DT14" s="65"/>
      <c r="DU14" s="64"/>
      <c r="DV14" s="64"/>
      <c r="DW14" s="65"/>
      <c r="DX14" s="64"/>
      <c r="DY14" s="64"/>
      <c r="DZ14" s="65"/>
      <c r="EA14" s="64"/>
      <c r="EB14" s="64"/>
      <c r="EC14" s="65"/>
      <c r="ED14" s="64"/>
      <c r="EE14" s="64"/>
      <c r="EF14" s="65"/>
      <c r="EG14" s="64"/>
      <c r="EH14" s="64"/>
      <c r="EI14" s="65"/>
      <c r="EJ14" s="64"/>
      <c r="EK14" s="64"/>
      <c r="EL14" s="65"/>
      <c r="EM14" s="64">
        <v>472395</v>
      </c>
      <c r="EN14" s="64"/>
      <c r="EO14" s="65"/>
      <c r="EP14" s="64">
        <v>306666</v>
      </c>
      <c r="EQ14" s="64"/>
      <c r="ER14" s="65"/>
      <c r="ES14" s="64">
        <v>202859</v>
      </c>
      <c r="ET14" s="64">
        <f t="shared" si="0"/>
        <v>202859</v>
      </c>
      <c r="EU14" s="65" t="e">
        <f t="shared" si="1"/>
        <v>#DIV/0!</v>
      </c>
      <c r="EV14" s="64">
        <f t="shared" si="2"/>
        <v>981920</v>
      </c>
      <c r="EW14" s="64">
        <f t="shared" si="3"/>
        <v>981920</v>
      </c>
      <c r="EX14" s="65" t="e">
        <f t="shared" si="4"/>
        <v>#DIV/0!</v>
      </c>
      <c r="EY14" s="64">
        <v>553519</v>
      </c>
      <c r="EZ14" s="64">
        <f t="shared" si="5"/>
        <v>553519</v>
      </c>
      <c r="FA14" s="65" t="e">
        <f t="shared" si="6"/>
        <v>#DIV/0!</v>
      </c>
      <c r="FB14" s="64">
        <v>623562.71</v>
      </c>
      <c r="FC14" s="64">
        <f t="shared" si="7"/>
        <v>623562.71</v>
      </c>
      <c r="FD14" s="65" t="e">
        <f t="shared" si="8"/>
        <v>#DIV/0!</v>
      </c>
      <c r="FE14" s="64">
        <f t="shared" si="9"/>
        <v>1177081.71</v>
      </c>
      <c r="FF14" s="64">
        <f t="shared" si="10"/>
        <v>1177081.71</v>
      </c>
      <c r="FG14" s="65" t="e">
        <f t="shared" si="11"/>
        <v>#DIV/0!</v>
      </c>
      <c r="FH14" s="64">
        <v>722914</v>
      </c>
      <c r="FI14" s="64">
        <f t="shared" si="12"/>
        <v>722914</v>
      </c>
      <c r="FJ14" s="65" t="e">
        <f t="shared" si="13"/>
        <v>#DIV/0!</v>
      </c>
      <c r="FK14" s="64">
        <f t="shared" si="14"/>
        <v>1899995.71</v>
      </c>
      <c r="FL14" s="64">
        <f t="shared" si="15"/>
        <v>1427600.71</v>
      </c>
      <c r="FM14" s="65">
        <f t="shared" si="16"/>
        <v>4.0220487304056984</v>
      </c>
      <c r="FN14" s="64">
        <v>777452</v>
      </c>
      <c r="FO14" s="64">
        <f t="shared" si="17"/>
        <v>267927</v>
      </c>
      <c r="FP14" s="65">
        <f t="shared" si="18"/>
        <v>1.5258368087925027</v>
      </c>
      <c r="FQ14" s="64">
        <f t="shared" si="19"/>
        <v>2677447.71</v>
      </c>
      <c r="FR14" s="45">
        <f t="shared" si="20"/>
        <v>1695527.71</v>
      </c>
      <c r="FS14" s="46">
        <f t="shared" si="21"/>
        <v>2.7267473012058008</v>
      </c>
      <c r="FT14" s="64">
        <f t="shared" si="22"/>
        <v>559524.14430000004</v>
      </c>
    </row>
    <row r="15" spans="1:177" s="1" customFormat="1" ht="11.25" x14ac:dyDescent="0.2">
      <c r="A15" s="51">
        <v>4</v>
      </c>
      <c r="B15" s="32">
        <v>67</v>
      </c>
      <c r="C15" s="32" t="s">
        <v>154</v>
      </c>
      <c r="D15" s="51">
        <v>1012004499</v>
      </c>
      <c r="E15" s="51">
        <v>101201001</v>
      </c>
      <c r="F15" s="51">
        <v>86618411</v>
      </c>
      <c r="G15" s="33">
        <v>0</v>
      </c>
      <c r="H15" s="33">
        <v>355468</v>
      </c>
      <c r="I15" s="33">
        <v>323875</v>
      </c>
      <c r="J15" s="34">
        <f>G15+H15+I15</f>
        <v>679343</v>
      </c>
      <c r="K15" s="33">
        <v>310174</v>
      </c>
      <c r="L15" s="33">
        <v>258417</v>
      </c>
      <c r="M15" s="33">
        <v>270786</v>
      </c>
      <c r="N15" s="34">
        <f>J15+K15+L15+M15</f>
        <v>1518720</v>
      </c>
      <c r="O15" s="33">
        <v>454259.04</v>
      </c>
      <c r="P15" s="33">
        <v>435021.65</v>
      </c>
      <c r="Q15" s="33">
        <v>438813.42</v>
      </c>
      <c r="R15" s="34">
        <f>N15+O15+P15+Q15</f>
        <v>2846814.11</v>
      </c>
      <c r="S15" s="33">
        <v>376863.72</v>
      </c>
      <c r="T15" s="33">
        <v>459003</v>
      </c>
      <c r="U15" s="33">
        <v>537861</v>
      </c>
      <c r="V15" s="34">
        <f>R15+S15+T15+U15</f>
        <v>4220541.83</v>
      </c>
      <c r="W15" s="33">
        <v>104000</v>
      </c>
      <c r="X15" s="33">
        <f>W15-G15</f>
        <v>104000</v>
      </c>
      <c r="Y15" s="35" t="e">
        <f>W15/G15</f>
        <v>#DIV/0!</v>
      </c>
      <c r="Z15" s="33">
        <v>396464</v>
      </c>
      <c r="AA15" s="33">
        <f>Z15-H15</f>
        <v>40996</v>
      </c>
      <c r="AB15" s="35">
        <f>Z15/H15</f>
        <v>1.1153296499262944</v>
      </c>
      <c r="AC15" s="33">
        <v>273531</v>
      </c>
      <c r="AD15" s="33">
        <f>AC15-I15</f>
        <v>-50344</v>
      </c>
      <c r="AE15" s="35">
        <f>AC15/I15</f>
        <v>0.84455731377846388</v>
      </c>
      <c r="AF15" s="36">
        <f>W15+Z15+AC15</f>
        <v>773995</v>
      </c>
      <c r="AG15" s="36">
        <f>AF15-J15</f>
        <v>94652</v>
      </c>
      <c r="AH15" s="37">
        <f>AF15/J15</f>
        <v>1.1393287337913249</v>
      </c>
      <c r="AI15" s="33">
        <v>145326</v>
      </c>
      <c r="AJ15" s="33">
        <f>AI15-K15</f>
        <v>-164848</v>
      </c>
      <c r="AK15" s="35">
        <f>AI15/K15</f>
        <v>0.46853056671416687</v>
      </c>
      <c r="AL15" s="33">
        <v>128553</v>
      </c>
      <c r="AM15" s="33">
        <f>AL15-L15</f>
        <v>-129864</v>
      </c>
      <c r="AN15" s="35">
        <f>AL15/L15</f>
        <v>0.49746340217555346</v>
      </c>
      <c r="AO15" s="33">
        <v>147190</v>
      </c>
      <c r="AP15" s="33">
        <f>AO15-M15</f>
        <v>-123596</v>
      </c>
      <c r="AQ15" s="35">
        <f>AO15/M15</f>
        <v>0.54356576780188048</v>
      </c>
      <c r="AR15" s="38">
        <f>AF15+AI15+AL15+AO15</f>
        <v>1195064</v>
      </c>
      <c r="AS15" s="38">
        <f>AR15-N15</f>
        <v>-323656</v>
      </c>
      <c r="AT15" s="39">
        <f>AR15/N15</f>
        <v>0.78688895912347234</v>
      </c>
      <c r="AU15" s="33">
        <v>139211</v>
      </c>
      <c r="AV15" s="33">
        <f>AU15-O15</f>
        <v>-315048.03999999998</v>
      </c>
      <c r="AW15" s="35">
        <f>AU15/O15</f>
        <v>0.30645730242374486</v>
      </c>
      <c r="AX15" s="33">
        <v>149905</v>
      </c>
      <c r="AY15" s="33">
        <f>AX15-P15</f>
        <v>-285116.65000000002</v>
      </c>
      <c r="AZ15" s="35">
        <f>AX15/P15</f>
        <v>0.34459204501661006</v>
      </c>
      <c r="BA15" s="33">
        <v>134540</v>
      </c>
      <c r="BB15" s="33">
        <f>BA15-Q15</f>
        <v>-304273.42</v>
      </c>
      <c r="BC15" s="40">
        <f>BA15/Q15</f>
        <v>0.30659955659514698</v>
      </c>
      <c r="BD15" s="38">
        <f>AR15+AU15+AX15+BA15</f>
        <v>1618720</v>
      </c>
      <c r="BE15" s="38">
        <f>BD15-R15</f>
        <v>-1228094.1099999999</v>
      </c>
      <c r="BF15" s="39">
        <f>BD15/R15</f>
        <v>0.56860755126719531</v>
      </c>
      <c r="BG15" s="33">
        <v>139852</v>
      </c>
      <c r="BH15" s="33">
        <f>BG15-S15</f>
        <v>-237011.71999999997</v>
      </c>
      <c r="BI15" s="40">
        <f>BG15/S15</f>
        <v>0.37109435739794749</v>
      </c>
      <c r="BJ15" s="33">
        <v>195773</v>
      </c>
      <c r="BK15" s="33">
        <f>BJ15-T15</f>
        <v>-263230</v>
      </c>
      <c r="BL15" s="40">
        <f>BJ15/T15</f>
        <v>0.42651790946900131</v>
      </c>
      <c r="BM15" s="33">
        <v>383113</v>
      </c>
      <c r="BN15" s="33">
        <f>BM15-U15</f>
        <v>-154748</v>
      </c>
      <c r="BO15" s="40">
        <f>BM15/U15</f>
        <v>0.71228997826576013</v>
      </c>
      <c r="BP15" s="38">
        <f>BD15+BG15+BJ15+BM15</f>
        <v>2337458</v>
      </c>
      <c r="BQ15" s="33">
        <f>BP15-V15</f>
        <v>-1883083.83</v>
      </c>
      <c r="BR15" s="40">
        <f>BP15/V15</f>
        <v>0.55382889073273323</v>
      </c>
      <c r="BS15" s="33">
        <v>53006</v>
      </c>
      <c r="BT15" s="33">
        <f>BS15-W15</f>
        <v>-50994</v>
      </c>
      <c r="BU15" s="35">
        <f>BS15/W15</f>
        <v>0.50967307692307695</v>
      </c>
      <c r="BV15" s="33">
        <v>184850</v>
      </c>
      <c r="BW15" s="33">
        <f>BV15-Z15</f>
        <v>-211614</v>
      </c>
      <c r="BX15" s="35">
        <f>BV15/Z15</f>
        <v>0.4662466201218774</v>
      </c>
      <c r="BY15" s="33">
        <v>200701</v>
      </c>
      <c r="BZ15" s="33">
        <f>BY15-AC15</f>
        <v>-72830</v>
      </c>
      <c r="CA15" s="35">
        <f>BY15/AC15</f>
        <v>0.73374133096431482</v>
      </c>
      <c r="CB15" s="41">
        <f>BS15+BV15+BY15</f>
        <v>438557</v>
      </c>
      <c r="CC15" s="41">
        <f>CB15-AF15</f>
        <v>-335438</v>
      </c>
      <c r="CD15" s="42">
        <f>CB15/AF15</f>
        <v>0.56661477141325201</v>
      </c>
      <c r="CE15" s="33">
        <v>198837</v>
      </c>
      <c r="CF15" s="33">
        <f>CE15-AI15</f>
        <v>53511</v>
      </c>
      <c r="CG15" s="35">
        <f>CE15/AI15</f>
        <v>1.3682135337104167</v>
      </c>
      <c r="CH15" s="33">
        <v>212394</v>
      </c>
      <c r="CI15" s="33">
        <f>CH15-AL15</f>
        <v>83841</v>
      </c>
      <c r="CJ15" s="35">
        <f>CH15/AL15</f>
        <v>1.6521901472544398</v>
      </c>
      <c r="CK15" s="33">
        <v>237690</v>
      </c>
      <c r="CL15" s="33">
        <f>CK15-AO15</f>
        <v>90500</v>
      </c>
      <c r="CM15" s="35">
        <f>CK15/AO15</f>
        <v>1.6148515524152456</v>
      </c>
      <c r="CN15" s="41">
        <f>CB15+CE15+CH15+CK15</f>
        <v>1087478</v>
      </c>
      <c r="CO15" s="41">
        <f>CN15-AR15</f>
        <v>-107586</v>
      </c>
      <c r="CP15" s="42">
        <f>CN15/AR15</f>
        <v>0.90997469591586722</v>
      </c>
      <c r="CQ15" s="33">
        <v>356012</v>
      </c>
      <c r="CR15" s="33">
        <f>CQ15-AU15</f>
        <v>216801</v>
      </c>
      <c r="CS15" s="35">
        <f>CQ15/AU15</f>
        <v>2.5573553813994585</v>
      </c>
      <c r="CT15" s="33">
        <v>374502</v>
      </c>
      <c r="CU15" s="33">
        <f>CT15-AX15</f>
        <v>224597</v>
      </c>
      <c r="CV15" s="35">
        <f>CT15/AX15</f>
        <v>2.4982622327474067</v>
      </c>
      <c r="CW15" s="33">
        <v>346287</v>
      </c>
      <c r="CX15" s="33">
        <f>CW15-BA15</f>
        <v>211747</v>
      </c>
      <c r="CY15" s="35">
        <f>CW15/BA15</f>
        <v>2.5738590753679205</v>
      </c>
      <c r="CZ15" s="41">
        <f>CN15+CQ15+CT15+CW15</f>
        <v>2164279</v>
      </c>
      <c r="DA15" s="41">
        <f>CZ15-BD15</f>
        <v>545559</v>
      </c>
      <c r="DB15" s="42">
        <f>CZ15/BD15</f>
        <v>1.3370311110012849</v>
      </c>
      <c r="DC15" s="33">
        <v>751607</v>
      </c>
      <c r="DD15" s="33">
        <f>DC15-BG15</f>
        <v>611755</v>
      </c>
      <c r="DE15" s="35">
        <f>DC15/BG15</f>
        <v>5.3743028344249639</v>
      </c>
      <c r="DF15" s="33">
        <v>107230</v>
      </c>
      <c r="DG15" s="33">
        <f>DF15-BJ15</f>
        <v>-88543</v>
      </c>
      <c r="DH15" s="35">
        <f>DF15/BJ15</f>
        <v>0.54772619309097781</v>
      </c>
      <c r="DI15" s="33">
        <v>1068795</v>
      </c>
      <c r="DJ15" s="33">
        <f>DI15-BM15</f>
        <v>685682</v>
      </c>
      <c r="DK15" s="35">
        <f>DI15/BM15</f>
        <v>2.7897643776118275</v>
      </c>
      <c r="DL15" s="64">
        <f>CZ15+DC15+DF15+DI15</f>
        <v>4091911</v>
      </c>
      <c r="DM15" s="64">
        <f>DL15-BP15</f>
        <v>1754453</v>
      </c>
      <c r="DN15" s="65">
        <f>DL15/BP15</f>
        <v>1.7505816147284785</v>
      </c>
      <c r="DO15" s="64">
        <v>526925</v>
      </c>
      <c r="DP15" s="64">
        <f>DO15-BV15-BS15</f>
        <v>289069</v>
      </c>
      <c r="DQ15" s="65">
        <f>DO15/(BV15+BS15)</f>
        <v>2.2153109444369701</v>
      </c>
      <c r="DR15" s="64">
        <v>367558</v>
      </c>
      <c r="DS15" s="64">
        <f>DR15-BY15</f>
        <v>166857</v>
      </c>
      <c r="DT15" s="65">
        <f>DR15/BY15</f>
        <v>1.8313710444890658</v>
      </c>
      <c r="DU15" s="64">
        <f>DO15+DR15</f>
        <v>894483</v>
      </c>
      <c r="DV15" s="64">
        <f>DU15-CB15</f>
        <v>455926</v>
      </c>
      <c r="DW15" s="65">
        <f>DU15/CB15</f>
        <v>2.0396048860239375</v>
      </c>
      <c r="DX15" s="64">
        <v>1119119</v>
      </c>
      <c r="DY15" s="64">
        <f>DX15-(CK15+CH15+CE15)</f>
        <v>470198</v>
      </c>
      <c r="DZ15" s="65">
        <f>DX15/(CK15+CH15+CE15)</f>
        <v>1.7245843484800152</v>
      </c>
      <c r="EA15" s="64">
        <f>DU15+DX15</f>
        <v>2013602</v>
      </c>
      <c r="EB15" s="64">
        <f>EA15-CN15</f>
        <v>926124</v>
      </c>
      <c r="EC15" s="65">
        <f>EA15/CN15</f>
        <v>1.85162550414813</v>
      </c>
      <c r="ED15" s="64">
        <v>531619</v>
      </c>
      <c r="EE15" s="64">
        <f>ED15-CQ15</f>
        <v>175607</v>
      </c>
      <c r="EF15" s="65">
        <f>ED15/CQ15</f>
        <v>1.4932614630967496</v>
      </c>
      <c r="EG15" s="64">
        <v>502906</v>
      </c>
      <c r="EH15" s="64">
        <f>EG15-CT15</f>
        <v>128404</v>
      </c>
      <c r="EI15" s="65">
        <f>EG15/CT15</f>
        <v>1.3428659927049789</v>
      </c>
      <c r="EJ15" s="64">
        <v>520397</v>
      </c>
      <c r="EK15" s="64">
        <f>EJ15-CW15</f>
        <v>174110</v>
      </c>
      <c r="EL15" s="65">
        <f>EJ15/CW15</f>
        <v>1.5027910374920226</v>
      </c>
      <c r="EM15" s="64">
        <f>EA15+ED15+EG15+EJ15</f>
        <v>3568524</v>
      </c>
      <c r="EN15" s="64">
        <f>EM15-CZ15</f>
        <v>1404245</v>
      </c>
      <c r="EO15" s="65">
        <f>EM15/CZ15</f>
        <v>1.6488280854732684</v>
      </c>
      <c r="EP15" s="64">
        <v>1336491</v>
      </c>
      <c r="EQ15" s="64">
        <f>EP15-DF15-DC15</f>
        <v>477654</v>
      </c>
      <c r="ER15" s="65">
        <f>EP15/(DC15+DF15)</f>
        <v>1.5561637423632191</v>
      </c>
      <c r="ES15" s="64">
        <v>1044660</v>
      </c>
      <c r="ET15" s="64">
        <f t="shared" si="0"/>
        <v>-24135</v>
      </c>
      <c r="EU15" s="65">
        <f t="shared" si="1"/>
        <v>0.97741849465987396</v>
      </c>
      <c r="EV15" s="64">
        <f t="shared" si="2"/>
        <v>5949675</v>
      </c>
      <c r="EW15" s="64">
        <f t="shared" si="3"/>
        <v>1857764</v>
      </c>
      <c r="EX15" s="65">
        <f t="shared" si="4"/>
        <v>1.4540088970654543</v>
      </c>
      <c r="EY15" s="64">
        <v>861794</v>
      </c>
      <c r="EZ15" s="64">
        <f t="shared" si="5"/>
        <v>-32689</v>
      </c>
      <c r="FA15" s="65">
        <f t="shared" si="6"/>
        <v>0.96345486722497797</v>
      </c>
      <c r="FB15" s="64">
        <v>1297519</v>
      </c>
      <c r="FC15" s="64">
        <f t="shared" si="7"/>
        <v>178400</v>
      </c>
      <c r="FD15" s="65">
        <f t="shared" si="8"/>
        <v>1.1594111082020768</v>
      </c>
      <c r="FE15" s="64">
        <f t="shared" si="9"/>
        <v>2159313</v>
      </c>
      <c r="FF15" s="64">
        <f t="shared" si="10"/>
        <v>145711</v>
      </c>
      <c r="FG15" s="65">
        <f t="shared" si="11"/>
        <v>1.072363356810333</v>
      </c>
      <c r="FH15" s="64">
        <v>2075612</v>
      </c>
      <c r="FI15" s="64">
        <f t="shared" si="12"/>
        <v>520690</v>
      </c>
      <c r="FJ15" s="65">
        <f t="shared" si="13"/>
        <v>1.3348656717185814</v>
      </c>
      <c r="FK15" s="64">
        <f t="shared" si="14"/>
        <v>4234925</v>
      </c>
      <c r="FL15" s="64">
        <f t="shared" si="15"/>
        <v>666401</v>
      </c>
      <c r="FM15" s="65">
        <f t="shared" si="16"/>
        <v>1.1867441552866116</v>
      </c>
      <c r="FN15" s="64">
        <v>3140600</v>
      </c>
      <c r="FO15" s="64">
        <f t="shared" si="17"/>
        <v>759449</v>
      </c>
      <c r="FP15" s="65">
        <f t="shared" si="18"/>
        <v>1.3189419738605406</v>
      </c>
      <c r="FQ15" s="64">
        <f t="shared" si="19"/>
        <v>7375525</v>
      </c>
      <c r="FR15" s="45">
        <f t="shared" si="20"/>
        <v>1425850</v>
      </c>
      <c r="FS15" s="46">
        <f t="shared" si="21"/>
        <v>1.2396517456835878</v>
      </c>
      <c r="FT15" s="64">
        <f t="shared" si="22"/>
        <v>584598.5</v>
      </c>
    </row>
    <row r="16" spans="1:177" s="1" customFormat="1" ht="11.25" x14ac:dyDescent="0.2">
      <c r="A16" s="51">
        <v>5</v>
      </c>
      <c r="B16" s="32">
        <v>57</v>
      </c>
      <c r="C16" s="32" t="s">
        <v>145</v>
      </c>
      <c r="D16" s="51">
        <v>1005012435</v>
      </c>
      <c r="E16" s="51">
        <v>100501001</v>
      </c>
      <c r="F16" s="51">
        <v>86618101</v>
      </c>
      <c r="G16" s="33"/>
      <c r="H16" s="33"/>
      <c r="I16" s="33"/>
      <c r="J16" s="34"/>
      <c r="K16" s="33"/>
      <c r="L16" s="33"/>
      <c r="M16" s="33"/>
      <c r="N16" s="34"/>
      <c r="O16" s="33"/>
      <c r="P16" s="33"/>
      <c r="Q16" s="33"/>
      <c r="R16" s="34"/>
      <c r="S16" s="33"/>
      <c r="T16" s="33"/>
      <c r="U16" s="33"/>
      <c r="V16" s="34"/>
      <c r="W16" s="33"/>
      <c r="X16" s="33"/>
      <c r="Y16" s="35"/>
      <c r="Z16" s="33"/>
      <c r="AA16" s="33"/>
      <c r="AB16" s="35"/>
      <c r="AC16" s="33"/>
      <c r="AD16" s="33">
        <f>AC16-I16</f>
        <v>0</v>
      </c>
      <c r="AE16" s="35" t="e">
        <f>AC16/I16</f>
        <v>#DIV/0!</v>
      </c>
      <c r="AF16" s="36">
        <f>W16+Z16+AC16</f>
        <v>0</v>
      </c>
      <c r="AG16" s="36">
        <f>AF16-J16</f>
        <v>0</v>
      </c>
      <c r="AH16" s="37" t="e">
        <f>AF16/J16</f>
        <v>#DIV/0!</v>
      </c>
      <c r="AI16" s="33"/>
      <c r="AJ16" s="33">
        <f>AI16-K16</f>
        <v>0</v>
      </c>
      <c r="AK16" s="35" t="e">
        <f>AI16/K16</f>
        <v>#DIV/0!</v>
      </c>
      <c r="AL16" s="33"/>
      <c r="AM16" s="33">
        <f>AL16-L16</f>
        <v>0</v>
      </c>
      <c r="AN16" s="35" t="e">
        <f>AL16/L16</f>
        <v>#DIV/0!</v>
      </c>
      <c r="AO16" s="33"/>
      <c r="AP16" s="33">
        <f>AO16-M16</f>
        <v>0</v>
      </c>
      <c r="AQ16" s="35" t="e">
        <f>AO16/M16</f>
        <v>#DIV/0!</v>
      </c>
      <c r="AR16" s="38">
        <f>AF16+AI16+AL16+AO16</f>
        <v>0</v>
      </c>
      <c r="AS16" s="38">
        <f>AR16-N16</f>
        <v>0</v>
      </c>
      <c r="AT16" s="39" t="e">
        <f>AR16/N16</f>
        <v>#DIV/0!</v>
      </c>
      <c r="AU16" s="33"/>
      <c r="AV16" s="33">
        <f>AU16-O16</f>
        <v>0</v>
      </c>
      <c r="AW16" s="35" t="e">
        <f>AU16/O16</f>
        <v>#DIV/0!</v>
      </c>
      <c r="AX16" s="33"/>
      <c r="AY16" s="33">
        <f>AX16-P16</f>
        <v>0</v>
      </c>
      <c r="AZ16" s="35" t="e">
        <f>AX16/P16</f>
        <v>#DIV/0!</v>
      </c>
      <c r="BA16" s="33">
        <v>124644.99</v>
      </c>
      <c r="BB16" s="33">
        <f>BA16-Q16</f>
        <v>124644.99</v>
      </c>
      <c r="BC16" s="40" t="e">
        <f>BA16/Q16</f>
        <v>#DIV/0!</v>
      </c>
      <c r="BD16" s="38">
        <f>AR16+AU16+AX16+BA16</f>
        <v>124644.99</v>
      </c>
      <c r="BE16" s="38">
        <f>BD16-R16</f>
        <v>124644.99</v>
      </c>
      <c r="BF16" s="39" t="e">
        <f>BD16/R16</f>
        <v>#DIV/0!</v>
      </c>
      <c r="BG16" s="33">
        <v>1558.46</v>
      </c>
      <c r="BH16" s="33">
        <f>BG16-S16</f>
        <v>1558.46</v>
      </c>
      <c r="BI16" s="40" t="e">
        <f>BG16/S16</f>
        <v>#DIV/0!</v>
      </c>
      <c r="BJ16" s="33">
        <v>251906.89</v>
      </c>
      <c r="BK16" s="33">
        <f>BJ16-T16</f>
        <v>251906.89</v>
      </c>
      <c r="BL16" s="40" t="e">
        <f>BJ16/T16</f>
        <v>#DIV/0!</v>
      </c>
      <c r="BM16" s="33">
        <v>104261.34</v>
      </c>
      <c r="BN16" s="33">
        <f>BM16-U16</f>
        <v>104261.34</v>
      </c>
      <c r="BO16" s="40" t="e">
        <f>BM16/U16</f>
        <v>#DIV/0!</v>
      </c>
      <c r="BP16" s="38">
        <f>BD16+BG16+BJ16+BM16</f>
        <v>482371.68000000005</v>
      </c>
      <c r="BQ16" s="33">
        <f>BP16-V16</f>
        <v>482371.68000000005</v>
      </c>
      <c r="BR16" s="40" t="e">
        <f>BP16/V16</f>
        <v>#DIV/0!</v>
      </c>
      <c r="BS16" s="33">
        <v>56275</v>
      </c>
      <c r="BT16" s="33">
        <f>BS16-W16</f>
        <v>56275</v>
      </c>
      <c r="BU16" s="35" t="e">
        <f>BS16/W16</f>
        <v>#DIV/0!</v>
      </c>
      <c r="BV16" s="33">
        <v>76584</v>
      </c>
      <c r="BW16" s="33">
        <f>BV16-Z16</f>
        <v>76584</v>
      </c>
      <c r="BX16" s="35" t="e">
        <f>BV16/Z16</f>
        <v>#DIV/0!</v>
      </c>
      <c r="BY16" s="33">
        <v>66846.039999999994</v>
      </c>
      <c r="BZ16" s="33">
        <f>BY16-AC16</f>
        <v>66846.039999999994</v>
      </c>
      <c r="CA16" s="35" t="e">
        <f>BY16/AC16</f>
        <v>#DIV/0!</v>
      </c>
      <c r="CB16" s="41">
        <f>BS16+BV16+BY16</f>
        <v>199705.03999999998</v>
      </c>
      <c r="CC16" s="41">
        <f>CB16-AF16</f>
        <v>199705.03999999998</v>
      </c>
      <c r="CD16" s="42" t="e">
        <f>CB16/AF16</f>
        <v>#DIV/0!</v>
      </c>
      <c r="CE16" s="33">
        <v>0</v>
      </c>
      <c r="CF16" s="33">
        <f>CE16-AI16</f>
        <v>0</v>
      </c>
      <c r="CG16" s="35" t="e">
        <f>CE16/AI16</f>
        <v>#DIV/0!</v>
      </c>
      <c r="CH16" s="33">
        <v>141389.85999999999</v>
      </c>
      <c r="CI16" s="33">
        <f>CH16-AL16</f>
        <v>141389.85999999999</v>
      </c>
      <c r="CJ16" s="35" t="e">
        <f>CH16/AL16</f>
        <v>#DIV/0!</v>
      </c>
      <c r="CK16" s="33">
        <v>92027.47</v>
      </c>
      <c r="CL16" s="33">
        <f>CK16-AO16</f>
        <v>92027.47</v>
      </c>
      <c r="CM16" s="35" t="e">
        <f>CK16/AO16</f>
        <v>#DIV/0!</v>
      </c>
      <c r="CN16" s="41">
        <f>CB16+CE16+CH16+CK16</f>
        <v>433122.37</v>
      </c>
      <c r="CO16" s="41">
        <f>CN16-AR16</f>
        <v>433122.37</v>
      </c>
      <c r="CP16" s="42" t="e">
        <f>CN16/AR16</f>
        <v>#DIV/0!</v>
      </c>
      <c r="CQ16" s="33">
        <v>116227.43</v>
      </c>
      <c r="CR16" s="33">
        <f>CQ16-AU16</f>
        <v>116227.43</v>
      </c>
      <c r="CS16" s="35" t="e">
        <f>CQ16/AU16</f>
        <v>#DIV/0!</v>
      </c>
      <c r="CT16" s="33">
        <v>98610.76</v>
      </c>
      <c r="CU16" s="33">
        <f>CT16-AX16</f>
        <v>98610.76</v>
      </c>
      <c r="CV16" s="35" t="e">
        <f>CT16/AX16</f>
        <v>#DIV/0!</v>
      </c>
      <c r="CW16" s="33">
        <v>172908.18</v>
      </c>
      <c r="CX16" s="33">
        <f>CW16-BA16</f>
        <v>48263.189999999988</v>
      </c>
      <c r="CY16" s="35">
        <f>CW16/BA16</f>
        <v>1.3872052137835622</v>
      </c>
      <c r="CZ16" s="41">
        <f>CN16+CQ16+CT16+CW16</f>
        <v>820868.74</v>
      </c>
      <c r="DA16" s="41">
        <f>CZ16-BD16</f>
        <v>696223.75</v>
      </c>
      <c r="DB16" s="42">
        <f>CZ16/BD16</f>
        <v>6.5856537033698661</v>
      </c>
      <c r="DC16" s="33">
        <v>77465</v>
      </c>
      <c r="DD16" s="33">
        <f>DC16-BG16</f>
        <v>75906.539999999994</v>
      </c>
      <c r="DE16" s="35">
        <f>DC16/BG16</f>
        <v>49.706120144244956</v>
      </c>
      <c r="DF16" s="33">
        <v>162388.10999999999</v>
      </c>
      <c r="DG16" s="33">
        <f>DF16-BJ16</f>
        <v>-89518.780000000028</v>
      </c>
      <c r="DH16" s="35">
        <f>DF16/BJ16</f>
        <v>0.64463544446918453</v>
      </c>
      <c r="DI16" s="33">
        <v>101833</v>
      </c>
      <c r="DJ16" s="33">
        <f>DI16-BM16</f>
        <v>-2428.3399999999965</v>
      </c>
      <c r="DK16" s="35">
        <f>DI16/BM16</f>
        <v>0.9767091042566689</v>
      </c>
      <c r="DL16" s="64">
        <f>CZ16+DC16+DF16+DI16</f>
        <v>1162554.8500000001</v>
      </c>
      <c r="DM16" s="64">
        <f>DL16-BP16</f>
        <v>680183.17</v>
      </c>
      <c r="DN16" s="65">
        <f>DL16/BP16</f>
        <v>2.4100810603143201</v>
      </c>
      <c r="DO16" s="64">
        <v>164183</v>
      </c>
      <c r="DP16" s="64">
        <f>DO16-BV16-BS16</f>
        <v>31324</v>
      </c>
      <c r="DQ16" s="65">
        <f>DO16/(BV16+BS16)</f>
        <v>1.2357687473185859</v>
      </c>
      <c r="DR16" s="64">
        <v>67888</v>
      </c>
      <c r="DS16" s="64">
        <f>DR16-BY16</f>
        <v>1041.9600000000064</v>
      </c>
      <c r="DT16" s="65">
        <f>DR16/BY16</f>
        <v>1.0155874603791042</v>
      </c>
      <c r="DU16" s="64">
        <f>DO16+DR16</f>
        <v>232071</v>
      </c>
      <c r="DV16" s="64">
        <f>DU16-CB16</f>
        <v>32365.960000000021</v>
      </c>
      <c r="DW16" s="65">
        <f>DU16/CB16</f>
        <v>1.1620688190944006</v>
      </c>
      <c r="DX16" s="64">
        <v>303135</v>
      </c>
      <c r="DY16" s="64">
        <f>DX16-(CK16+CH16+CE16)</f>
        <v>69717.670000000013</v>
      </c>
      <c r="DZ16" s="65">
        <f>DX16/(CK16+CH16+CE16)</f>
        <v>1.2986824928551792</v>
      </c>
      <c r="EA16" s="64">
        <f>DU16+DX16</f>
        <v>535206</v>
      </c>
      <c r="EB16" s="64">
        <f>EA16-CN16</f>
        <v>102083.63</v>
      </c>
      <c r="EC16" s="65">
        <f>EA16/CN16</f>
        <v>1.2356923517942515</v>
      </c>
      <c r="ED16" s="64">
        <v>94634</v>
      </c>
      <c r="EE16" s="64">
        <f>ED16-CQ16</f>
        <v>-21593.429999999993</v>
      </c>
      <c r="EF16" s="65">
        <f>ED16/CQ16</f>
        <v>0.8142139940631915</v>
      </c>
      <c r="EG16" s="64">
        <v>152692.39000000001</v>
      </c>
      <c r="EH16" s="64">
        <f>EG16-CT16</f>
        <v>54081.630000000019</v>
      </c>
      <c r="EI16" s="65">
        <f>EG16/CT16</f>
        <v>1.5484353837248594</v>
      </c>
      <c r="EJ16" s="64">
        <v>115761.54</v>
      </c>
      <c r="EK16" s="64">
        <f>EJ16-CW16</f>
        <v>-57146.64</v>
      </c>
      <c r="EL16" s="65">
        <f>EJ16/CW16</f>
        <v>0.66949718631009825</v>
      </c>
      <c r="EM16" s="64">
        <f>EA16+ED16+EG16+EJ16</f>
        <v>898293.93</v>
      </c>
      <c r="EN16" s="64">
        <f>EM16-CZ16</f>
        <v>77425.190000000061</v>
      </c>
      <c r="EO16" s="65">
        <f>EM16/CZ16</f>
        <v>1.0943210360282449</v>
      </c>
      <c r="EP16" s="64">
        <v>181314</v>
      </c>
      <c r="EQ16" s="64">
        <f>EP16-DF16-DC16</f>
        <v>-58539.109999999986</v>
      </c>
      <c r="ER16" s="65">
        <f>EP16/(DC16+DF16)</f>
        <v>0.75593766534859608</v>
      </c>
      <c r="ES16" s="64">
        <v>115517</v>
      </c>
      <c r="ET16" s="64">
        <f t="shared" si="0"/>
        <v>13684</v>
      </c>
      <c r="EU16" s="65">
        <f t="shared" si="1"/>
        <v>1.1343768719373877</v>
      </c>
      <c r="EV16" s="64">
        <f t="shared" si="2"/>
        <v>1195124.9300000002</v>
      </c>
      <c r="EW16" s="64">
        <f t="shared" si="3"/>
        <v>32570.080000000075</v>
      </c>
      <c r="EX16" s="65">
        <f t="shared" si="4"/>
        <v>1.0280159512473757</v>
      </c>
      <c r="EY16" s="64">
        <v>411971</v>
      </c>
      <c r="EZ16" s="64">
        <f t="shared" si="5"/>
        <v>179900</v>
      </c>
      <c r="FA16" s="65">
        <f t="shared" si="6"/>
        <v>1.7751937984496124</v>
      </c>
      <c r="FB16" s="64">
        <v>527076.19999999995</v>
      </c>
      <c r="FC16" s="64">
        <f t="shared" si="7"/>
        <v>223941.19999999995</v>
      </c>
      <c r="FD16" s="65">
        <f t="shared" si="8"/>
        <v>1.7387507216256781</v>
      </c>
      <c r="FE16" s="64">
        <f t="shared" si="9"/>
        <v>939047.2</v>
      </c>
      <c r="FF16" s="64">
        <f t="shared" si="10"/>
        <v>403841.19999999995</v>
      </c>
      <c r="FG16" s="65">
        <f t="shared" si="11"/>
        <v>1.7545528263883439</v>
      </c>
      <c r="FH16" s="64">
        <v>793148</v>
      </c>
      <c r="FI16" s="64">
        <f t="shared" si="12"/>
        <v>430060.07</v>
      </c>
      <c r="FJ16" s="65">
        <f t="shared" si="13"/>
        <v>2.1844515734797354</v>
      </c>
      <c r="FK16" s="64">
        <f t="shared" si="14"/>
        <v>1732195.2</v>
      </c>
      <c r="FL16" s="64">
        <f t="shared" si="15"/>
        <v>833901.2699999999</v>
      </c>
      <c r="FM16" s="65">
        <f t="shared" si="16"/>
        <v>1.9283167147750846</v>
      </c>
      <c r="FN16" s="64">
        <v>816059</v>
      </c>
      <c r="FO16" s="64">
        <f t="shared" si="17"/>
        <v>519228</v>
      </c>
      <c r="FP16" s="65">
        <f t="shared" si="18"/>
        <v>2.7492377817680769</v>
      </c>
      <c r="FQ16" s="64">
        <f t="shared" si="19"/>
        <v>2548254.2000000002</v>
      </c>
      <c r="FR16" s="45">
        <f t="shared" si="20"/>
        <v>1353129.27</v>
      </c>
      <c r="FS16" s="46">
        <f t="shared" si="21"/>
        <v>2.1322073835410662</v>
      </c>
      <c r="FT16" s="64">
        <f t="shared" si="22"/>
        <v>446532.65910000005</v>
      </c>
    </row>
    <row r="17" spans="1:176" s="1" customFormat="1" ht="11.25" x14ac:dyDescent="0.2">
      <c r="A17" s="51">
        <v>6</v>
      </c>
      <c r="B17" s="32">
        <v>62</v>
      </c>
      <c r="C17" s="32" t="s">
        <v>150</v>
      </c>
      <c r="D17" s="51">
        <v>1012012549</v>
      </c>
      <c r="E17" s="51"/>
      <c r="F17" s="51">
        <v>86618101</v>
      </c>
      <c r="G17" s="33"/>
      <c r="H17" s="33"/>
      <c r="I17" s="33"/>
      <c r="J17" s="34"/>
      <c r="K17" s="33"/>
      <c r="L17" s="33"/>
      <c r="M17" s="33"/>
      <c r="N17" s="34"/>
      <c r="O17" s="33"/>
      <c r="P17" s="33"/>
      <c r="Q17" s="33"/>
      <c r="R17" s="34"/>
      <c r="S17" s="33"/>
      <c r="T17" s="33"/>
      <c r="U17" s="33"/>
      <c r="V17" s="34"/>
      <c r="W17" s="33"/>
      <c r="X17" s="33"/>
      <c r="Y17" s="35"/>
      <c r="Z17" s="33"/>
      <c r="AA17" s="33"/>
      <c r="AB17" s="35"/>
      <c r="AC17" s="33"/>
      <c r="AD17" s="33"/>
      <c r="AE17" s="35"/>
      <c r="AF17" s="36"/>
      <c r="AG17" s="36"/>
      <c r="AH17" s="37"/>
      <c r="AI17" s="33"/>
      <c r="AJ17" s="33"/>
      <c r="AK17" s="35"/>
      <c r="AL17" s="33"/>
      <c r="AM17" s="33"/>
      <c r="AN17" s="35"/>
      <c r="AO17" s="33"/>
      <c r="AP17" s="33"/>
      <c r="AQ17" s="35"/>
      <c r="AR17" s="38"/>
      <c r="AS17" s="38"/>
      <c r="AT17" s="39"/>
      <c r="AU17" s="33"/>
      <c r="AV17" s="33"/>
      <c r="AW17" s="35"/>
      <c r="AX17" s="33"/>
      <c r="AY17" s="33"/>
      <c r="AZ17" s="35"/>
      <c r="BA17" s="33"/>
      <c r="BB17" s="33"/>
      <c r="BC17" s="40"/>
      <c r="BD17" s="38"/>
      <c r="BE17" s="38"/>
      <c r="BF17" s="39"/>
      <c r="BG17" s="33"/>
      <c r="BH17" s="33"/>
      <c r="BI17" s="40"/>
      <c r="BJ17" s="33"/>
      <c r="BK17" s="33"/>
      <c r="BL17" s="40"/>
      <c r="BM17" s="33"/>
      <c r="BN17" s="33"/>
      <c r="BO17" s="40"/>
      <c r="BP17" s="38"/>
      <c r="BQ17" s="33"/>
      <c r="BR17" s="40"/>
      <c r="BS17" s="33"/>
      <c r="BT17" s="33"/>
      <c r="BU17" s="35"/>
      <c r="BV17" s="33"/>
      <c r="BW17" s="33"/>
      <c r="BX17" s="35"/>
      <c r="BY17" s="33"/>
      <c r="BZ17" s="33"/>
      <c r="CA17" s="35"/>
      <c r="CB17" s="41"/>
      <c r="CC17" s="41"/>
      <c r="CD17" s="42"/>
      <c r="CE17" s="33"/>
      <c r="CF17" s="33"/>
      <c r="CG17" s="35"/>
      <c r="CH17" s="33"/>
      <c r="CI17" s="33"/>
      <c r="CJ17" s="35"/>
      <c r="CK17" s="33"/>
      <c r="CL17" s="33"/>
      <c r="CM17" s="35"/>
      <c r="CN17" s="41"/>
      <c r="CO17" s="41"/>
      <c r="CP17" s="42"/>
      <c r="CQ17" s="33"/>
      <c r="CR17" s="33"/>
      <c r="CS17" s="35"/>
      <c r="CT17" s="33"/>
      <c r="CU17" s="33"/>
      <c r="CV17" s="35"/>
      <c r="CW17" s="33"/>
      <c r="CX17" s="33"/>
      <c r="CY17" s="35"/>
      <c r="CZ17" s="41"/>
      <c r="DA17" s="41"/>
      <c r="DB17" s="42"/>
      <c r="DC17" s="33"/>
      <c r="DD17" s="33"/>
      <c r="DE17" s="35"/>
      <c r="DF17" s="33"/>
      <c r="DG17" s="33"/>
      <c r="DH17" s="35"/>
      <c r="DI17" s="33"/>
      <c r="DJ17" s="33"/>
      <c r="DK17" s="35"/>
      <c r="DL17" s="64">
        <v>41841</v>
      </c>
      <c r="DM17" s="64"/>
      <c r="DN17" s="65"/>
      <c r="DO17" s="64"/>
      <c r="DP17" s="64"/>
      <c r="DQ17" s="65"/>
      <c r="DR17" s="64"/>
      <c r="DS17" s="64"/>
      <c r="DT17" s="65"/>
      <c r="DU17" s="64"/>
      <c r="DV17" s="64"/>
      <c r="DW17" s="65"/>
      <c r="DX17" s="64"/>
      <c r="DY17" s="64"/>
      <c r="DZ17" s="65"/>
      <c r="EA17" s="64"/>
      <c r="EB17" s="64"/>
      <c r="EC17" s="65"/>
      <c r="ED17" s="64"/>
      <c r="EE17" s="64"/>
      <c r="EF17" s="65"/>
      <c r="EG17" s="64"/>
      <c r="EH17" s="64"/>
      <c r="EI17" s="65"/>
      <c r="EJ17" s="64"/>
      <c r="EK17" s="64"/>
      <c r="EL17" s="65"/>
      <c r="EM17" s="64">
        <v>1198646</v>
      </c>
      <c r="EN17" s="64"/>
      <c r="EO17" s="65"/>
      <c r="EP17" s="64">
        <v>458838</v>
      </c>
      <c r="EQ17" s="64"/>
      <c r="ER17" s="65"/>
      <c r="ES17" s="64">
        <v>293163</v>
      </c>
      <c r="ET17" s="64">
        <f t="shared" si="0"/>
        <v>293163</v>
      </c>
      <c r="EU17" s="65" t="e">
        <f t="shared" si="1"/>
        <v>#DIV/0!</v>
      </c>
      <c r="EV17" s="64">
        <f t="shared" si="2"/>
        <v>1950647</v>
      </c>
      <c r="EW17" s="64">
        <f t="shared" si="3"/>
        <v>1908806</v>
      </c>
      <c r="EX17" s="65">
        <f t="shared" si="4"/>
        <v>46.620467962046796</v>
      </c>
      <c r="EY17" s="64">
        <v>755706</v>
      </c>
      <c r="EZ17" s="64">
        <f t="shared" si="5"/>
        <v>755706</v>
      </c>
      <c r="FA17" s="65" t="e">
        <f t="shared" si="6"/>
        <v>#DIV/0!</v>
      </c>
      <c r="FB17" s="64">
        <v>626794</v>
      </c>
      <c r="FC17" s="64">
        <f t="shared" si="7"/>
        <v>626794</v>
      </c>
      <c r="FD17" s="65" t="e">
        <f t="shared" si="8"/>
        <v>#DIV/0!</v>
      </c>
      <c r="FE17" s="64">
        <f t="shared" si="9"/>
        <v>1382500</v>
      </c>
      <c r="FF17" s="64">
        <f t="shared" si="10"/>
        <v>1382500</v>
      </c>
      <c r="FG17" s="65" t="e">
        <f t="shared" si="11"/>
        <v>#DIV/0!</v>
      </c>
      <c r="FH17" s="64">
        <v>841542</v>
      </c>
      <c r="FI17" s="64">
        <f t="shared" si="12"/>
        <v>841542</v>
      </c>
      <c r="FJ17" s="65" t="e">
        <f t="shared" si="13"/>
        <v>#DIV/0!</v>
      </c>
      <c r="FK17" s="64">
        <f t="shared" si="14"/>
        <v>2224042</v>
      </c>
      <c r="FL17" s="64">
        <f t="shared" si="15"/>
        <v>1025396</v>
      </c>
      <c r="FM17" s="65">
        <f t="shared" si="16"/>
        <v>1.8554619128583418</v>
      </c>
      <c r="FN17" s="64">
        <v>970544</v>
      </c>
      <c r="FO17" s="64">
        <f t="shared" si="17"/>
        <v>218543</v>
      </c>
      <c r="FP17" s="65">
        <f t="shared" si="18"/>
        <v>1.2906153050328391</v>
      </c>
      <c r="FQ17" s="64">
        <f t="shared" si="19"/>
        <v>3194586</v>
      </c>
      <c r="FR17" s="45">
        <f t="shared" si="20"/>
        <v>1243939</v>
      </c>
      <c r="FS17" s="46">
        <f t="shared" si="21"/>
        <v>1.637705848367234</v>
      </c>
      <c r="FT17" s="64">
        <f t="shared" si="22"/>
        <v>410499.87</v>
      </c>
    </row>
    <row r="18" spans="1:176" s="1" customFormat="1" ht="11.25" x14ac:dyDescent="0.2">
      <c r="A18" s="51">
        <v>7</v>
      </c>
      <c r="B18" s="32">
        <v>92</v>
      </c>
      <c r="C18" s="32" t="s">
        <v>183</v>
      </c>
      <c r="D18" s="51">
        <v>7801420850</v>
      </c>
      <c r="E18" s="51">
        <v>781301001</v>
      </c>
      <c r="F18" s="51">
        <v>86618433</v>
      </c>
      <c r="G18" s="33"/>
      <c r="H18" s="33"/>
      <c r="I18" s="33"/>
      <c r="J18" s="34"/>
      <c r="K18" s="33"/>
      <c r="L18" s="33"/>
      <c r="M18" s="33"/>
      <c r="N18" s="34"/>
      <c r="O18" s="33"/>
      <c r="P18" s="33"/>
      <c r="Q18" s="33"/>
      <c r="R18" s="34"/>
      <c r="S18" s="33"/>
      <c r="T18" s="33"/>
      <c r="U18" s="33"/>
      <c r="V18" s="34"/>
      <c r="W18" s="33"/>
      <c r="X18" s="33"/>
      <c r="Y18" s="35"/>
      <c r="Z18" s="33"/>
      <c r="AA18" s="33"/>
      <c r="AB18" s="35"/>
      <c r="AC18" s="33"/>
      <c r="AD18" s="33"/>
      <c r="AE18" s="35"/>
      <c r="AF18" s="36"/>
      <c r="AG18" s="36"/>
      <c r="AH18" s="37"/>
      <c r="AI18" s="33"/>
      <c r="AJ18" s="33"/>
      <c r="AK18" s="35"/>
      <c r="AL18" s="33"/>
      <c r="AM18" s="33"/>
      <c r="AN18" s="35"/>
      <c r="AO18" s="33"/>
      <c r="AP18" s="33"/>
      <c r="AQ18" s="35"/>
      <c r="AR18" s="38"/>
      <c r="AS18" s="38"/>
      <c r="AT18" s="39"/>
      <c r="AU18" s="33"/>
      <c r="AV18" s="33"/>
      <c r="AW18" s="35"/>
      <c r="AX18" s="33"/>
      <c r="AY18" s="33"/>
      <c r="AZ18" s="35"/>
      <c r="BA18" s="33"/>
      <c r="BB18" s="33"/>
      <c r="BC18" s="40"/>
      <c r="BD18" s="38"/>
      <c r="BE18" s="38"/>
      <c r="BF18" s="39"/>
      <c r="BG18" s="33"/>
      <c r="BH18" s="33"/>
      <c r="BI18" s="40"/>
      <c r="BJ18" s="33"/>
      <c r="BK18" s="33"/>
      <c r="BL18" s="40"/>
      <c r="BM18" s="33"/>
      <c r="BN18" s="33"/>
      <c r="BO18" s="40"/>
      <c r="BP18" s="38"/>
      <c r="BQ18" s="33"/>
      <c r="BR18" s="40"/>
      <c r="BS18" s="33"/>
      <c r="BT18" s="33"/>
      <c r="BU18" s="35"/>
      <c r="BV18" s="33"/>
      <c r="BW18" s="33"/>
      <c r="BX18" s="35"/>
      <c r="BY18" s="33"/>
      <c r="BZ18" s="33"/>
      <c r="CA18" s="35"/>
      <c r="CB18" s="41"/>
      <c r="CC18" s="41"/>
      <c r="CD18" s="42"/>
      <c r="CE18" s="33"/>
      <c r="CF18" s="33"/>
      <c r="CG18" s="35"/>
      <c r="CH18" s="33"/>
      <c r="CI18" s="33"/>
      <c r="CJ18" s="35"/>
      <c r="CK18" s="33"/>
      <c r="CL18" s="33"/>
      <c r="CM18" s="35"/>
      <c r="CN18" s="41"/>
      <c r="CO18" s="41"/>
      <c r="CP18" s="42"/>
      <c r="CQ18" s="33"/>
      <c r="CR18" s="33"/>
      <c r="CS18" s="35"/>
      <c r="CT18" s="33"/>
      <c r="CU18" s="33"/>
      <c r="CV18" s="35"/>
      <c r="CW18" s="33"/>
      <c r="CX18" s="33"/>
      <c r="CY18" s="35"/>
      <c r="CZ18" s="41">
        <f t="shared" ref="CZ18:CZ32" si="23">CN18+CQ18+CT18+CW18</f>
        <v>0</v>
      </c>
      <c r="DA18" s="41">
        <f t="shared" ref="DA18:DA32" si="24">CZ18-BD18</f>
        <v>0</v>
      </c>
      <c r="DB18" s="42" t="e">
        <f t="shared" ref="DB18:DB32" si="25">CZ18/BD18</f>
        <v>#DIV/0!</v>
      </c>
      <c r="DC18" s="33">
        <v>382958</v>
      </c>
      <c r="DD18" s="33"/>
      <c r="DE18" s="35"/>
      <c r="DF18" s="33">
        <v>394785</v>
      </c>
      <c r="DG18" s="33">
        <f t="shared" ref="DG18:DG32" si="26">DF18-BJ18</f>
        <v>394785</v>
      </c>
      <c r="DH18" s="35" t="e">
        <f t="shared" ref="DH18:DH32" si="27">DF18/BJ18</f>
        <v>#DIV/0!</v>
      </c>
      <c r="DI18" s="33">
        <v>472155</v>
      </c>
      <c r="DJ18" s="33">
        <f t="shared" ref="DJ18:DJ32" si="28">DI18-BM18</f>
        <v>472155</v>
      </c>
      <c r="DK18" s="35" t="e">
        <f t="shared" ref="DK18:DK32" si="29">DI18/BM18</f>
        <v>#DIV/0!</v>
      </c>
      <c r="DL18" s="64">
        <f t="shared" ref="DL18:DL32" si="30">CZ18+DC18+DF18+DI18</f>
        <v>1249898</v>
      </c>
      <c r="DM18" s="64">
        <f t="shared" ref="DM18:DM32" si="31">DL18-BP18</f>
        <v>1249898</v>
      </c>
      <c r="DN18" s="65" t="e">
        <f t="shared" ref="DN18:DN32" si="32">DL18/BP18</f>
        <v>#DIV/0!</v>
      </c>
      <c r="DO18" s="64">
        <v>465059</v>
      </c>
      <c r="DP18" s="64">
        <f t="shared" ref="DP18:DP32" si="33">DO18-BV18-BS18</f>
        <v>465059</v>
      </c>
      <c r="DQ18" s="65" t="e">
        <f t="shared" ref="DQ18:DQ32" si="34">DO18/(BV18+BS18)</f>
        <v>#DIV/0!</v>
      </c>
      <c r="DR18" s="64">
        <v>17449</v>
      </c>
      <c r="DS18" s="64">
        <f t="shared" ref="DS18:DS32" si="35">DR18-BY18</f>
        <v>17449</v>
      </c>
      <c r="DT18" s="65" t="e">
        <f t="shared" ref="DT18:DT32" si="36">DR18/BY18</f>
        <v>#DIV/0!</v>
      </c>
      <c r="DU18" s="64">
        <f t="shared" ref="DU18:DU32" si="37">DO18+DR18</f>
        <v>482508</v>
      </c>
      <c r="DV18" s="64">
        <f t="shared" ref="DV18:DV32" si="38">DU18-CB18</f>
        <v>482508</v>
      </c>
      <c r="DW18" s="65" t="e">
        <f t="shared" ref="DW18:DW32" si="39">DU18/CB18</f>
        <v>#DIV/0!</v>
      </c>
      <c r="DX18" s="64">
        <v>310315.89</v>
      </c>
      <c r="DY18" s="64">
        <f t="shared" ref="DY18:DY32" si="40">DX18-(CK18+CH18+CE18)</f>
        <v>310315.89</v>
      </c>
      <c r="DZ18" s="65" t="e">
        <f t="shared" ref="DZ18:DZ32" si="41">DX18/(CK18+CH18+CE18)</f>
        <v>#DIV/0!</v>
      </c>
      <c r="EA18" s="64">
        <f t="shared" ref="EA18:EA32" si="42">DU18+DX18</f>
        <v>792823.89</v>
      </c>
      <c r="EB18" s="64">
        <f t="shared" ref="EB18:EB32" si="43">EA18-CN18</f>
        <v>792823.89</v>
      </c>
      <c r="EC18" s="65" t="e">
        <f t="shared" ref="EC18:EC32" si="44">EA18/CN18</f>
        <v>#DIV/0!</v>
      </c>
      <c r="ED18" s="64">
        <v>0</v>
      </c>
      <c r="EE18" s="64">
        <f t="shared" ref="EE18:EE32" si="45">ED18-CQ18</f>
        <v>0</v>
      </c>
      <c r="EF18" s="65" t="e">
        <f t="shared" ref="EF18:EF32" si="46">ED18/CQ18</f>
        <v>#DIV/0!</v>
      </c>
      <c r="EG18" s="64">
        <v>1619906.36</v>
      </c>
      <c r="EH18" s="64">
        <f t="shared" ref="EH18:EH32" si="47">EG18-CT18</f>
        <v>1619906.36</v>
      </c>
      <c r="EI18" s="65" t="e">
        <f t="shared" ref="EI18:EI32" si="48">EG18/CT18</f>
        <v>#DIV/0!</v>
      </c>
      <c r="EJ18" s="64">
        <v>1070522</v>
      </c>
      <c r="EK18" s="64">
        <f t="shared" ref="EK18:EK32" si="49">EJ18-CW18</f>
        <v>1070522</v>
      </c>
      <c r="EL18" s="65" t="e">
        <f t="shared" ref="EL18:EL32" si="50">EJ18/CW18</f>
        <v>#DIV/0!</v>
      </c>
      <c r="EM18" s="64">
        <f t="shared" ref="EM18:EM32" si="51">EA18+ED18+EG18+EJ18</f>
        <v>3483252.25</v>
      </c>
      <c r="EN18" s="64">
        <f t="shared" ref="EN18:EN32" si="52">EM18-CZ18</f>
        <v>3483252.25</v>
      </c>
      <c r="EO18" s="65" t="e">
        <f t="shared" ref="EO18:EO32" si="53">EM18/CZ18</f>
        <v>#DIV/0!</v>
      </c>
      <c r="EP18" s="64">
        <v>493504.43</v>
      </c>
      <c r="EQ18" s="64">
        <f t="shared" ref="EQ18:EQ32" si="54">EP18-DF18-DC18</f>
        <v>-284238.57</v>
      </c>
      <c r="ER18" s="65">
        <f t="shared" ref="ER18:ER32" si="55">EP18/(DC18+DF18)</f>
        <v>0.63453406845191795</v>
      </c>
      <c r="ES18" s="64">
        <v>803918</v>
      </c>
      <c r="ET18" s="64">
        <f t="shared" si="0"/>
        <v>331763</v>
      </c>
      <c r="EU18" s="65">
        <f t="shared" si="1"/>
        <v>1.7026569664622846</v>
      </c>
      <c r="EV18" s="64">
        <f t="shared" si="2"/>
        <v>4780674.68</v>
      </c>
      <c r="EW18" s="64">
        <f t="shared" si="3"/>
        <v>3530776.6799999997</v>
      </c>
      <c r="EX18" s="65">
        <f t="shared" si="4"/>
        <v>3.8248518519111157</v>
      </c>
      <c r="EY18" s="64">
        <v>1196380</v>
      </c>
      <c r="EZ18" s="64">
        <f t="shared" si="5"/>
        <v>713872</v>
      </c>
      <c r="FA18" s="65">
        <f t="shared" si="6"/>
        <v>2.4795029305213592</v>
      </c>
      <c r="FB18" s="64">
        <v>1282924.1399999999</v>
      </c>
      <c r="FC18" s="64">
        <f t="shared" si="7"/>
        <v>972608.24999999988</v>
      </c>
      <c r="FD18" s="65">
        <f t="shared" si="8"/>
        <v>4.1342521647860178</v>
      </c>
      <c r="FE18" s="64">
        <f t="shared" si="9"/>
        <v>2479304.1399999997</v>
      </c>
      <c r="FF18" s="64">
        <f t="shared" si="10"/>
        <v>1686480.2499999995</v>
      </c>
      <c r="FG18" s="65">
        <f t="shared" si="11"/>
        <v>3.1271814223458878</v>
      </c>
      <c r="FH18" s="64">
        <v>1968344</v>
      </c>
      <c r="FI18" s="64">
        <f t="shared" si="12"/>
        <v>-722084.36000000034</v>
      </c>
      <c r="FJ18" s="65">
        <f t="shared" si="13"/>
        <v>0.73160989129626919</v>
      </c>
      <c r="FK18" s="64">
        <f t="shared" si="14"/>
        <v>4447648.1399999997</v>
      </c>
      <c r="FL18" s="64">
        <f t="shared" si="15"/>
        <v>964395.88999999966</v>
      </c>
      <c r="FM18" s="65">
        <f t="shared" si="16"/>
        <v>1.2768665088783047</v>
      </c>
      <c r="FN18" s="64">
        <v>1473973</v>
      </c>
      <c r="FO18" s="64">
        <f t="shared" si="17"/>
        <v>176550.57</v>
      </c>
      <c r="FP18" s="65">
        <f t="shared" si="18"/>
        <v>1.1360779387789681</v>
      </c>
      <c r="FQ18" s="64">
        <f t="shared" si="19"/>
        <v>5921621.1399999997</v>
      </c>
      <c r="FR18" s="45">
        <f t="shared" si="20"/>
        <v>1140946.46</v>
      </c>
      <c r="FS18" s="46">
        <f t="shared" si="21"/>
        <v>1.2386580422995861</v>
      </c>
      <c r="FT18" s="64">
        <f t="shared" si="22"/>
        <v>467788.04859999998</v>
      </c>
    </row>
    <row r="19" spans="1:176" s="1" customFormat="1" ht="11.25" x14ac:dyDescent="0.2">
      <c r="A19" s="51">
        <v>8</v>
      </c>
      <c r="B19" s="32">
        <v>99</v>
      </c>
      <c r="C19" s="32" t="s">
        <v>191</v>
      </c>
      <c r="D19" s="51">
        <v>7714794048</v>
      </c>
      <c r="E19" s="51">
        <v>103515001</v>
      </c>
      <c r="F19" s="51">
        <v>86618450</v>
      </c>
      <c r="G19" s="32"/>
      <c r="H19" s="32"/>
      <c r="I19" s="32"/>
      <c r="J19" s="34">
        <f t="shared" ref="J19:J32" si="56">G19+H19+I19</f>
        <v>0</v>
      </c>
      <c r="K19" s="32"/>
      <c r="L19" s="32"/>
      <c r="M19" s="32"/>
      <c r="N19" s="34">
        <f t="shared" ref="N19:N32" si="57">J19+K19+L19+M19</f>
        <v>0</v>
      </c>
      <c r="O19" s="32"/>
      <c r="P19" s="32"/>
      <c r="Q19" s="32"/>
      <c r="R19" s="34">
        <f t="shared" ref="R19:R32" si="58">N19+O19+P19+Q19</f>
        <v>0</v>
      </c>
      <c r="S19" s="32"/>
      <c r="T19" s="32"/>
      <c r="U19" s="32"/>
      <c r="V19" s="34">
        <f t="shared" ref="V19:V32" si="59">R19+S19+T19+U19</f>
        <v>0</v>
      </c>
      <c r="W19" s="32"/>
      <c r="X19" s="32">
        <f t="shared" ref="X19:X32" si="60">W19-G19</f>
        <v>0</v>
      </c>
      <c r="Y19" s="35" t="e">
        <f t="shared" ref="Y19:Y32" si="61">W19/G19</f>
        <v>#DIV/0!</v>
      </c>
      <c r="Z19" s="32"/>
      <c r="AA19" s="32">
        <f t="shared" ref="AA19:AA32" si="62">Z19-H19</f>
        <v>0</v>
      </c>
      <c r="AB19" s="35" t="e">
        <f t="shared" ref="AB19:AB32" si="63">Z19/H19</f>
        <v>#DIV/0!</v>
      </c>
      <c r="AC19" s="32"/>
      <c r="AD19" s="32">
        <f t="shared" ref="AD19:AD32" si="64">AC19-I19</f>
        <v>0</v>
      </c>
      <c r="AE19" s="35" t="e">
        <f t="shared" ref="AE19:AE32" si="65">AC19/I19</f>
        <v>#DIV/0!</v>
      </c>
      <c r="AF19" s="36">
        <f t="shared" ref="AF19:AF32" si="66">W19+Z19+AC19</f>
        <v>0</v>
      </c>
      <c r="AG19" s="36">
        <f t="shared" ref="AG19:AG32" si="67">AF19-J19</f>
        <v>0</v>
      </c>
      <c r="AH19" s="37" t="e">
        <f t="shared" ref="AH19:AH32" si="68">AF19/J19</f>
        <v>#DIV/0!</v>
      </c>
      <c r="AI19" s="33"/>
      <c r="AJ19" s="33">
        <f t="shared" ref="AJ19:AJ32" si="69">AI19-K19</f>
        <v>0</v>
      </c>
      <c r="AK19" s="35" t="e">
        <f t="shared" ref="AK19:AK32" si="70">AI19/K19</f>
        <v>#DIV/0!</v>
      </c>
      <c r="AL19" s="33"/>
      <c r="AM19" s="33">
        <f t="shared" ref="AM19:AM32" si="71">AL19-L19</f>
        <v>0</v>
      </c>
      <c r="AN19" s="35" t="e">
        <f t="shared" ref="AN19:AN32" si="72">AL19/L19</f>
        <v>#DIV/0!</v>
      </c>
      <c r="AO19" s="33"/>
      <c r="AP19" s="33">
        <f t="shared" ref="AP19:AP32" si="73">AO19-M19</f>
        <v>0</v>
      </c>
      <c r="AQ19" s="35" t="e">
        <f t="shared" ref="AQ19:AQ32" si="74">AO19/M19</f>
        <v>#DIV/0!</v>
      </c>
      <c r="AR19" s="38">
        <f t="shared" ref="AR19:AR32" si="75">AF19+AI19+AL19+AO19</f>
        <v>0</v>
      </c>
      <c r="AS19" s="38">
        <f t="shared" ref="AS19:AS32" si="76">AR19-N19</f>
        <v>0</v>
      </c>
      <c r="AT19" s="39" t="e">
        <f t="shared" ref="AT19:AT32" si="77">AR19/N19</f>
        <v>#DIV/0!</v>
      </c>
      <c r="AU19" s="33"/>
      <c r="AV19" s="33">
        <f t="shared" ref="AV19:AV32" si="78">AU19-O19</f>
        <v>0</v>
      </c>
      <c r="AW19" s="35" t="e">
        <f t="shared" ref="AW19:AW32" si="79">AU19/O19</f>
        <v>#DIV/0!</v>
      </c>
      <c r="AX19" s="33"/>
      <c r="AY19" s="33">
        <f t="shared" ref="AY19:AY32" si="80">AX19-P19</f>
        <v>0</v>
      </c>
      <c r="AZ19" s="35" t="e">
        <f t="shared" ref="AZ19:AZ32" si="81">AX19/P19</f>
        <v>#DIV/0!</v>
      </c>
      <c r="BA19" s="33"/>
      <c r="BB19" s="33">
        <f t="shared" ref="BB19:BB32" si="82">BA19-Q19</f>
        <v>0</v>
      </c>
      <c r="BC19" s="40" t="e">
        <f t="shared" ref="BC19:BC32" si="83">BA19/Q19</f>
        <v>#DIV/0!</v>
      </c>
      <c r="BD19" s="38">
        <f t="shared" ref="BD19:BD32" si="84">AR19+AU19+AX19+BA19</f>
        <v>0</v>
      </c>
      <c r="BE19" s="38">
        <f t="shared" ref="BE19:BE32" si="85">BD19-R19</f>
        <v>0</v>
      </c>
      <c r="BF19" s="39" t="e">
        <f t="shared" ref="BF19:BF32" si="86">BD19/R19</f>
        <v>#DIV/0!</v>
      </c>
      <c r="BG19" s="33"/>
      <c r="BH19" s="33">
        <f t="shared" ref="BH19:BH32" si="87">BG19-S19</f>
        <v>0</v>
      </c>
      <c r="BI19" s="40" t="e">
        <f t="shared" ref="BI19:BI32" si="88">BG19/S19</f>
        <v>#DIV/0!</v>
      </c>
      <c r="BJ19" s="33"/>
      <c r="BK19" s="33">
        <f t="shared" ref="BK19:BK32" si="89">BJ19-T19</f>
        <v>0</v>
      </c>
      <c r="BL19" s="40" t="e">
        <f t="shared" ref="BL19:BL32" si="90">BJ19/T19</f>
        <v>#DIV/0!</v>
      </c>
      <c r="BM19" s="33"/>
      <c r="BN19" s="33">
        <f t="shared" ref="BN19:BN32" si="91">BM19-U19</f>
        <v>0</v>
      </c>
      <c r="BO19" s="40" t="e">
        <f t="shared" ref="BO19:BO32" si="92">BM19/U19</f>
        <v>#DIV/0!</v>
      </c>
      <c r="BP19" s="38">
        <f t="shared" ref="BP19:BP32" si="93">BD19+BG19+BJ19+BM19</f>
        <v>0</v>
      </c>
      <c r="BQ19" s="33">
        <f t="shared" ref="BQ19:BQ32" si="94">BP19-V19</f>
        <v>0</v>
      </c>
      <c r="BR19" s="40" t="e">
        <f t="shared" ref="BR19:BR32" si="95">BP19/V19</f>
        <v>#DIV/0!</v>
      </c>
      <c r="BS19" s="33"/>
      <c r="BT19" s="33">
        <f t="shared" ref="BT19:BT32" si="96">BS19-W19</f>
        <v>0</v>
      </c>
      <c r="BU19" s="35" t="e">
        <f t="shared" ref="BU19:BU32" si="97">BS19/W19</f>
        <v>#DIV/0!</v>
      </c>
      <c r="BV19" s="33"/>
      <c r="BW19" s="33">
        <f t="shared" ref="BW19:BW32" si="98">BV19-Z19</f>
        <v>0</v>
      </c>
      <c r="BX19" s="35" t="e">
        <f t="shared" ref="BX19:BX32" si="99">BV19/Z19</f>
        <v>#DIV/0!</v>
      </c>
      <c r="BY19" s="33"/>
      <c r="BZ19" s="33">
        <f t="shared" ref="BZ19:BZ32" si="100">BY19-AC19</f>
        <v>0</v>
      </c>
      <c r="CA19" s="35" t="e">
        <f t="shared" ref="CA19:CA32" si="101">BY19/AC19</f>
        <v>#DIV/0!</v>
      </c>
      <c r="CB19" s="41">
        <f t="shared" ref="CB19:CB32" si="102">BS19+BV19+BY19</f>
        <v>0</v>
      </c>
      <c r="CC19" s="41">
        <f t="shared" ref="CC19:CC32" si="103">CB19-AF19</f>
        <v>0</v>
      </c>
      <c r="CD19" s="42" t="e">
        <f t="shared" ref="CD19:CD32" si="104">CB19/AF19</f>
        <v>#DIV/0!</v>
      </c>
      <c r="CE19" s="33"/>
      <c r="CF19" s="33">
        <f t="shared" ref="CF19:CF32" si="105">CE19-AI19</f>
        <v>0</v>
      </c>
      <c r="CG19" s="35" t="e">
        <f t="shared" ref="CG19:CG32" si="106">CE19/AI19</f>
        <v>#DIV/0!</v>
      </c>
      <c r="CH19" s="33"/>
      <c r="CI19" s="33">
        <f t="shared" ref="CI19:CI32" si="107">CH19-AL19</f>
        <v>0</v>
      </c>
      <c r="CJ19" s="35" t="e">
        <f t="shared" ref="CJ19:CJ32" si="108">CH19/AL19</f>
        <v>#DIV/0!</v>
      </c>
      <c r="CK19" s="33"/>
      <c r="CL19" s="33">
        <f t="shared" ref="CL19:CL32" si="109">CK19-AO19</f>
        <v>0</v>
      </c>
      <c r="CM19" s="35" t="e">
        <f t="shared" ref="CM19:CM32" si="110">CK19/AO19</f>
        <v>#DIV/0!</v>
      </c>
      <c r="CN19" s="41">
        <f t="shared" ref="CN19:CN32" si="111">CB19+CE19+CH19+CK19</f>
        <v>0</v>
      </c>
      <c r="CO19" s="41">
        <f t="shared" ref="CO19:CO32" si="112">CN19-AR19</f>
        <v>0</v>
      </c>
      <c r="CP19" s="42" t="e">
        <f t="shared" ref="CP19:CP32" si="113">CN19/AR19</f>
        <v>#DIV/0!</v>
      </c>
      <c r="CQ19" s="33"/>
      <c r="CR19" s="33">
        <f t="shared" ref="CR19:CR32" si="114">CQ19-AU19</f>
        <v>0</v>
      </c>
      <c r="CS19" s="35" t="e">
        <f t="shared" ref="CS19:CS32" si="115">CQ19/AU19</f>
        <v>#DIV/0!</v>
      </c>
      <c r="CT19" s="33"/>
      <c r="CU19" s="33">
        <f t="shared" ref="CU19:CU32" si="116">CT19-AX19</f>
        <v>0</v>
      </c>
      <c r="CV19" s="35" t="e">
        <f t="shared" ref="CV19:CV32" si="117">CT19/AX19</f>
        <v>#DIV/0!</v>
      </c>
      <c r="CW19" s="33"/>
      <c r="CX19" s="33">
        <f t="shared" ref="CX19:CX32" si="118">CW19-BA19</f>
        <v>0</v>
      </c>
      <c r="CY19" s="35" t="e">
        <f t="shared" ref="CY19:CY32" si="119">CW19/BA19</f>
        <v>#DIV/0!</v>
      </c>
      <c r="CZ19" s="41">
        <f t="shared" si="23"/>
        <v>0</v>
      </c>
      <c r="DA19" s="41">
        <f t="shared" si="24"/>
        <v>0</v>
      </c>
      <c r="DB19" s="42" t="e">
        <f t="shared" si="25"/>
        <v>#DIV/0!</v>
      </c>
      <c r="DC19" s="33"/>
      <c r="DD19" s="33">
        <f t="shared" ref="DD19:DD32" si="120">DC19-BG19</f>
        <v>0</v>
      </c>
      <c r="DE19" s="35" t="e">
        <f t="shared" ref="DE19:DE32" si="121">DC19/BG19</f>
        <v>#DIV/0!</v>
      </c>
      <c r="DF19" s="33"/>
      <c r="DG19" s="33">
        <f t="shared" si="26"/>
        <v>0</v>
      </c>
      <c r="DH19" s="35" t="e">
        <f t="shared" si="27"/>
        <v>#DIV/0!</v>
      </c>
      <c r="DI19" s="33"/>
      <c r="DJ19" s="33">
        <f t="shared" si="28"/>
        <v>0</v>
      </c>
      <c r="DK19" s="35" t="e">
        <f t="shared" si="29"/>
        <v>#DIV/0!</v>
      </c>
      <c r="DL19" s="64">
        <f t="shared" si="30"/>
        <v>0</v>
      </c>
      <c r="DM19" s="64">
        <f t="shared" si="31"/>
        <v>0</v>
      </c>
      <c r="DN19" s="65" t="e">
        <f t="shared" si="32"/>
        <v>#DIV/0!</v>
      </c>
      <c r="DO19" s="64"/>
      <c r="DP19" s="64">
        <f t="shared" si="33"/>
        <v>0</v>
      </c>
      <c r="DQ19" s="65" t="e">
        <f t="shared" si="34"/>
        <v>#DIV/0!</v>
      </c>
      <c r="DR19" s="64"/>
      <c r="DS19" s="64">
        <f t="shared" si="35"/>
        <v>0</v>
      </c>
      <c r="DT19" s="65" t="e">
        <f t="shared" si="36"/>
        <v>#DIV/0!</v>
      </c>
      <c r="DU19" s="64">
        <f t="shared" si="37"/>
        <v>0</v>
      </c>
      <c r="DV19" s="64">
        <f t="shared" si="38"/>
        <v>0</v>
      </c>
      <c r="DW19" s="65" t="e">
        <f t="shared" si="39"/>
        <v>#DIV/0!</v>
      </c>
      <c r="DX19" s="64"/>
      <c r="DY19" s="64">
        <f t="shared" si="40"/>
        <v>0</v>
      </c>
      <c r="DZ19" s="65" t="e">
        <f t="shared" si="41"/>
        <v>#DIV/0!</v>
      </c>
      <c r="EA19" s="64">
        <f t="shared" si="42"/>
        <v>0</v>
      </c>
      <c r="EB19" s="64">
        <f t="shared" si="43"/>
        <v>0</v>
      </c>
      <c r="EC19" s="65" t="e">
        <f t="shared" si="44"/>
        <v>#DIV/0!</v>
      </c>
      <c r="ED19" s="64"/>
      <c r="EE19" s="64">
        <f t="shared" si="45"/>
        <v>0</v>
      </c>
      <c r="EF19" s="65" t="e">
        <f t="shared" si="46"/>
        <v>#DIV/0!</v>
      </c>
      <c r="EG19" s="64"/>
      <c r="EH19" s="64">
        <f t="shared" si="47"/>
        <v>0</v>
      </c>
      <c r="EI19" s="65" t="e">
        <f t="shared" si="48"/>
        <v>#DIV/0!</v>
      </c>
      <c r="EJ19" s="64"/>
      <c r="EK19" s="64">
        <f t="shared" si="49"/>
        <v>0</v>
      </c>
      <c r="EL19" s="65" t="e">
        <f t="shared" si="50"/>
        <v>#DIV/0!</v>
      </c>
      <c r="EM19" s="64">
        <f t="shared" si="51"/>
        <v>0</v>
      </c>
      <c r="EN19" s="64">
        <f t="shared" si="52"/>
        <v>0</v>
      </c>
      <c r="EO19" s="65" t="e">
        <f t="shared" si="53"/>
        <v>#DIV/0!</v>
      </c>
      <c r="EP19" s="64">
        <v>424407</v>
      </c>
      <c r="EQ19" s="64">
        <f t="shared" si="54"/>
        <v>424407</v>
      </c>
      <c r="ER19" s="65" t="e">
        <f t="shared" si="55"/>
        <v>#DIV/0!</v>
      </c>
      <c r="ES19" s="64">
        <v>171367</v>
      </c>
      <c r="ET19" s="64">
        <f t="shared" si="0"/>
        <v>171367</v>
      </c>
      <c r="EU19" s="65" t="e">
        <f t="shared" si="1"/>
        <v>#DIV/0!</v>
      </c>
      <c r="EV19" s="64">
        <f t="shared" si="2"/>
        <v>595774</v>
      </c>
      <c r="EW19" s="64">
        <f t="shared" si="3"/>
        <v>595774</v>
      </c>
      <c r="EX19" s="65" t="e">
        <f t="shared" si="4"/>
        <v>#DIV/0!</v>
      </c>
      <c r="EY19" s="64">
        <v>270549</v>
      </c>
      <c r="EZ19" s="64">
        <f t="shared" si="5"/>
        <v>270549</v>
      </c>
      <c r="FA19" s="65" t="e">
        <f t="shared" si="6"/>
        <v>#DIV/0!</v>
      </c>
      <c r="FB19" s="64">
        <v>401726</v>
      </c>
      <c r="FC19" s="64">
        <f t="shared" si="7"/>
        <v>401726</v>
      </c>
      <c r="FD19" s="65" t="e">
        <f t="shared" si="8"/>
        <v>#DIV/0!</v>
      </c>
      <c r="FE19" s="64">
        <f t="shared" si="9"/>
        <v>672275</v>
      </c>
      <c r="FF19" s="64">
        <f t="shared" si="10"/>
        <v>672275</v>
      </c>
      <c r="FG19" s="65" t="e">
        <f t="shared" si="11"/>
        <v>#DIV/0!</v>
      </c>
      <c r="FH19" s="64">
        <v>303172</v>
      </c>
      <c r="FI19" s="64">
        <f t="shared" si="12"/>
        <v>303172</v>
      </c>
      <c r="FJ19" s="65" t="e">
        <f t="shared" si="13"/>
        <v>#DIV/0!</v>
      </c>
      <c r="FK19" s="64">
        <f t="shared" si="14"/>
        <v>975447</v>
      </c>
      <c r="FL19" s="64">
        <f t="shared" si="15"/>
        <v>975447</v>
      </c>
      <c r="FM19" s="65" t="e">
        <f t="shared" si="16"/>
        <v>#DIV/0!</v>
      </c>
      <c r="FN19" s="64">
        <v>449883</v>
      </c>
      <c r="FO19" s="64">
        <f t="shared" si="17"/>
        <v>-145891</v>
      </c>
      <c r="FP19" s="65">
        <f t="shared" si="18"/>
        <v>0.75512358713203331</v>
      </c>
      <c r="FQ19" s="64">
        <f t="shared" si="19"/>
        <v>1425330</v>
      </c>
      <c r="FR19" s="45">
        <f t="shared" si="20"/>
        <v>829556</v>
      </c>
      <c r="FS19" s="46">
        <f t="shared" si="21"/>
        <v>2.3924004740052438</v>
      </c>
      <c r="FT19" s="64">
        <f t="shared" si="22"/>
        <v>340117.96</v>
      </c>
    </row>
    <row r="20" spans="1:176" s="1" customFormat="1" ht="11.25" x14ac:dyDescent="0.2">
      <c r="A20" s="51">
        <v>9</v>
      </c>
      <c r="B20" s="32">
        <v>86</v>
      </c>
      <c r="C20" s="32" t="s">
        <v>177</v>
      </c>
      <c r="D20" s="51">
        <v>7708503727</v>
      </c>
      <c r="E20" s="51" t="s">
        <v>166</v>
      </c>
      <c r="F20" s="51">
        <v>86618433</v>
      </c>
      <c r="G20" s="33">
        <v>7132</v>
      </c>
      <c r="H20" s="33">
        <v>117532</v>
      </c>
      <c r="I20" s="33">
        <v>117804</v>
      </c>
      <c r="J20" s="34">
        <f t="shared" si="56"/>
        <v>242468</v>
      </c>
      <c r="K20" s="33">
        <v>0</v>
      </c>
      <c r="L20" s="33">
        <v>0</v>
      </c>
      <c r="M20" s="33">
        <v>0</v>
      </c>
      <c r="N20" s="34">
        <f t="shared" si="57"/>
        <v>242468</v>
      </c>
      <c r="O20" s="33">
        <v>0</v>
      </c>
      <c r="P20" s="33">
        <v>0</v>
      </c>
      <c r="Q20" s="33">
        <v>0</v>
      </c>
      <c r="R20" s="34">
        <f t="shared" si="58"/>
        <v>242468</v>
      </c>
      <c r="S20" s="33">
        <v>0</v>
      </c>
      <c r="T20" s="33">
        <v>0</v>
      </c>
      <c r="U20" s="33">
        <v>-242468</v>
      </c>
      <c r="V20" s="34">
        <f t="shared" si="59"/>
        <v>0</v>
      </c>
      <c r="W20" s="33"/>
      <c r="X20" s="33">
        <f t="shared" si="60"/>
        <v>-7132</v>
      </c>
      <c r="Y20" s="35">
        <f t="shared" si="61"/>
        <v>0</v>
      </c>
      <c r="Z20" s="33">
        <v>99729</v>
      </c>
      <c r="AA20" s="33">
        <f t="shared" si="62"/>
        <v>-17803</v>
      </c>
      <c r="AB20" s="35">
        <f t="shared" si="63"/>
        <v>0.84852635877888571</v>
      </c>
      <c r="AC20" s="33">
        <v>86891</v>
      </c>
      <c r="AD20" s="33">
        <f t="shared" si="64"/>
        <v>-30913</v>
      </c>
      <c r="AE20" s="35">
        <f t="shared" si="65"/>
        <v>0.73758955553291905</v>
      </c>
      <c r="AF20" s="36">
        <f t="shared" si="66"/>
        <v>186620</v>
      </c>
      <c r="AG20" s="36">
        <f t="shared" si="67"/>
        <v>-55848</v>
      </c>
      <c r="AH20" s="37">
        <f t="shared" si="68"/>
        <v>0.7696685748222446</v>
      </c>
      <c r="AI20" s="33">
        <v>75927</v>
      </c>
      <c r="AJ20" s="33">
        <f t="shared" si="69"/>
        <v>75927</v>
      </c>
      <c r="AK20" s="35" t="e">
        <f t="shared" si="70"/>
        <v>#DIV/0!</v>
      </c>
      <c r="AL20" s="33">
        <v>111229</v>
      </c>
      <c r="AM20" s="33">
        <f t="shared" si="71"/>
        <v>111229</v>
      </c>
      <c r="AN20" s="35" t="e">
        <f t="shared" si="72"/>
        <v>#DIV/0!</v>
      </c>
      <c r="AO20" s="33">
        <v>115516</v>
      </c>
      <c r="AP20" s="33">
        <f t="shared" si="73"/>
        <v>115516</v>
      </c>
      <c r="AQ20" s="35" t="e">
        <f t="shared" si="74"/>
        <v>#DIV/0!</v>
      </c>
      <c r="AR20" s="38">
        <f t="shared" si="75"/>
        <v>489292</v>
      </c>
      <c r="AS20" s="38">
        <f t="shared" si="76"/>
        <v>246824</v>
      </c>
      <c r="AT20" s="39">
        <f t="shared" si="77"/>
        <v>2.0179652572710625</v>
      </c>
      <c r="AU20" s="33">
        <v>123947</v>
      </c>
      <c r="AV20" s="33">
        <f t="shared" si="78"/>
        <v>123947</v>
      </c>
      <c r="AW20" s="35" t="e">
        <f t="shared" si="79"/>
        <v>#DIV/0!</v>
      </c>
      <c r="AX20" s="33">
        <v>154137</v>
      </c>
      <c r="AY20" s="33">
        <f t="shared" si="80"/>
        <v>154137</v>
      </c>
      <c r="AZ20" s="35" t="e">
        <f t="shared" si="81"/>
        <v>#DIV/0!</v>
      </c>
      <c r="BA20" s="33">
        <v>120609</v>
      </c>
      <c r="BB20" s="33">
        <f t="shared" si="82"/>
        <v>120609</v>
      </c>
      <c r="BC20" s="40" t="e">
        <f t="shared" si="83"/>
        <v>#DIV/0!</v>
      </c>
      <c r="BD20" s="38">
        <f t="shared" si="84"/>
        <v>887985</v>
      </c>
      <c r="BE20" s="38">
        <f t="shared" si="85"/>
        <v>645517</v>
      </c>
      <c r="BF20" s="39">
        <f t="shared" si="86"/>
        <v>3.6622770839863406</v>
      </c>
      <c r="BG20" s="33">
        <v>122274</v>
      </c>
      <c r="BH20" s="33">
        <f t="shared" si="87"/>
        <v>122274</v>
      </c>
      <c r="BI20" s="40" t="e">
        <f t="shared" si="88"/>
        <v>#DIV/0!</v>
      </c>
      <c r="BJ20" s="33">
        <v>129931</v>
      </c>
      <c r="BK20" s="33">
        <f t="shared" si="89"/>
        <v>129931</v>
      </c>
      <c r="BL20" s="40" t="e">
        <f t="shared" si="90"/>
        <v>#DIV/0!</v>
      </c>
      <c r="BM20" s="33">
        <v>128802</v>
      </c>
      <c r="BN20" s="33">
        <f t="shared" si="91"/>
        <v>371270</v>
      </c>
      <c r="BO20" s="40">
        <f t="shared" si="92"/>
        <v>-0.53121236616790668</v>
      </c>
      <c r="BP20" s="38">
        <f t="shared" si="93"/>
        <v>1268992</v>
      </c>
      <c r="BQ20" s="33">
        <f t="shared" si="94"/>
        <v>1268992</v>
      </c>
      <c r="BR20" s="40" t="e">
        <f t="shared" si="95"/>
        <v>#DIV/0!</v>
      </c>
      <c r="BS20" s="33">
        <v>122294</v>
      </c>
      <c r="BT20" s="33">
        <f t="shared" si="96"/>
        <v>122294</v>
      </c>
      <c r="BU20" s="35" t="e">
        <f t="shared" si="97"/>
        <v>#DIV/0!</v>
      </c>
      <c r="BV20" s="33">
        <v>142778</v>
      </c>
      <c r="BW20" s="33">
        <f t="shared" si="98"/>
        <v>43049</v>
      </c>
      <c r="BX20" s="35">
        <f t="shared" si="99"/>
        <v>1.4316597980527228</v>
      </c>
      <c r="BY20" s="33">
        <v>188427</v>
      </c>
      <c r="BZ20" s="33">
        <f t="shared" si="100"/>
        <v>101536</v>
      </c>
      <c r="CA20" s="35">
        <f t="shared" si="101"/>
        <v>2.1685444982794535</v>
      </c>
      <c r="CB20" s="41">
        <f t="shared" si="102"/>
        <v>453499</v>
      </c>
      <c r="CC20" s="41">
        <f t="shared" si="103"/>
        <v>266879</v>
      </c>
      <c r="CD20" s="42">
        <f t="shared" si="104"/>
        <v>2.4300664451827241</v>
      </c>
      <c r="CE20" s="33">
        <v>110299</v>
      </c>
      <c r="CF20" s="33">
        <f t="shared" si="105"/>
        <v>34372</v>
      </c>
      <c r="CG20" s="35">
        <f t="shared" si="106"/>
        <v>1.4526979862236096</v>
      </c>
      <c r="CH20" s="33">
        <v>112776</v>
      </c>
      <c r="CI20" s="33">
        <f t="shared" si="107"/>
        <v>1547</v>
      </c>
      <c r="CJ20" s="35">
        <f t="shared" si="108"/>
        <v>1.0139082433538016</v>
      </c>
      <c r="CK20" s="33">
        <v>134540</v>
      </c>
      <c r="CL20" s="33">
        <f t="shared" si="109"/>
        <v>19024</v>
      </c>
      <c r="CM20" s="35">
        <f t="shared" si="110"/>
        <v>1.1646871429066104</v>
      </c>
      <c r="CN20" s="41">
        <f t="shared" si="111"/>
        <v>811114</v>
      </c>
      <c r="CO20" s="41">
        <f t="shared" si="112"/>
        <v>321822</v>
      </c>
      <c r="CP20" s="42">
        <f t="shared" si="113"/>
        <v>1.6577299444912241</v>
      </c>
      <c r="CQ20" s="33">
        <v>97207</v>
      </c>
      <c r="CR20" s="33">
        <f t="shared" si="114"/>
        <v>-26740</v>
      </c>
      <c r="CS20" s="35">
        <f t="shared" si="115"/>
        <v>0.78426262838148564</v>
      </c>
      <c r="CT20" s="33">
        <v>118678</v>
      </c>
      <c r="CU20" s="33">
        <f t="shared" si="116"/>
        <v>-35459</v>
      </c>
      <c r="CV20" s="35">
        <f t="shared" si="117"/>
        <v>0.76995140686532115</v>
      </c>
      <c r="CW20" s="33">
        <v>109992</v>
      </c>
      <c r="CX20" s="33">
        <f t="shared" si="118"/>
        <v>-10617</v>
      </c>
      <c r="CY20" s="35">
        <f t="shared" si="119"/>
        <v>0.91197174340223364</v>
      </c>
      <c r="CZ20" s="41">
        <f t="shared" si="23"/>
        <v>1136991</v>
      </c>
      <c r="DA20" s="41">
        <f t="shared" si="24"/>
        <v>249006</v>
      </c>
      <c r="DB20" s="42">
        <f t="shared" si="25"/>
        <v>1.2804168989341036</v>
      </c>
      <c r="DC20" s="33">
        <v>104143</v>
      </c>
      <c r="DD20" s="33">
        <f t="shared" si="120"/>
        <v>-18131</v>
      </c>
      <c r="DE20" s="35">
        <f t="shared" si="121"/>
        <v>0.85171827207746531</v>
      </c>
      <c r="DF20" s="33">
        <v>113765</v>
      </c>
      <c r="DG20" s="33">
        <f t="shared" si="26"/>
        <v>-16166</v>
      </c>
      <c r="DH20" s="35">
        <f t="shared" si="27"/>
        <v>0.87558011559981841</v>
      </c>
      <c r="DI20" s="33">
        <v>118317</v>
      </c>
      <c r="DJ20" s="33">
        <f t="shared" si="28"/>
        <v>-10485</v>
      </c>
      <c r="DK20" s="35">
        <f t="shared" si="29"/>
        <v>0.91859598453440161</v>
      </c>
      <c r="DL20" s="64">
        <f t="shared" si="30"/>
        <v>1473216</v>
      </c>
      <c r="DM20" s="64">
        <f t="shared" si="31"/>
        <v>204224</v>
      </c>
      <c r="DN20" s="65">
        <f t="shared" si="32"/>
        <v>1.1609340326810571</v>
      </c>
      <c r="DO20" s="64">
        <v>288988</v>
      </c>
      <c r="DP20" s="64">
        <f t="shared" si="33"/>
        <v>23916</v>
      </c>
      <c r="DQ20" s="65">
        <f t="shared" si="34"/>
        <v>1.0902245427657391</v>
      </c>
      <c r="DR20" s="64">
        <v>128523</v>
      </c>
      <c r="DS20" s="64">
        <f t="shared" si="35"/>
        <v>-59904</v>
      </c>
      <c r="DT20" s="65">
        <f t="shared" si="36"/>
        <v>0.68208377780254426</v>
      </c>
      <c r="DU20" s="64">
        <f t="shared" si="37"/>
        <v>417511</v>
      </c>
      <c r="DV20" s="64">
        <f t="shared" si="38"/>
        <v>-35988</v>
      </c>
      <c r="DW20" s="65">
        <f t="shared" si="39"/>
        <v>0.92064370593981459</v>
      </c>
      <c r="DX20" s="64">
        <v>404637</v>
      </c>
      <c r="DY20" s="64">
        <f t="shared" si="40"/>
        <v>47022</v>
      </c>
      <c r="DZ20" s="65">
        <f t="shared" si="41"/>
        <v>1.1314877731638773</v>
      </c>
      <c r="EA20" s="64">
        <f t="shared" si="42"/>
        <v>822148</v>
      </c>
      <c r="EB20" s="64">
        <f t="shared" si="43"/>
        <v>11034</v>
      </c>
      <c r="EC20" s="65">
        <f t="shared" si="44"/>
        <v>1.0136035131929668</v>
      </c>
      <c r="ED20" s="64">
        <v>158494</v>
      </c>
      <c r="EE20" s="64">
        <f t="shared" si="45"/>
        <v>61287</v>
      </c>
      <c r="EF20" s="65">
        <f t="shared" si="46"/>
        <v>1.6304792864711388</v>
      </c>
      <c r="EG20" s="64">
        <v>197721</v>
      </c>
      <c r="EH20" s="64">
        <f t="shared" si="47"/>
        <v>79043</v>
      </c>
      <c r="EI20" s="65">
        <f t="shared" si="48"/>
        <v>1.6660290871096581</v>
      </c>
      <c r="EJ20" s="64">
        <v>157700</v>
      </c>
      <c r="EK20" s="64">
        <f t="shared" si="49"/>
        <v>47708</v>
      </c>
      <c r="EL20" s="65">
        <f t="shared" si="50"/>
        <v>1.433740635682595</v>
      </c>
      <c r="EM20" s="64">
        <f t="shared" si="51"/>
        <v>1336063</v>
      </c>
      <c r="EN20" s="64">
        <f t="shared" si="52"/>
        <v>199072</v>
      </c>
      <c r="EO20" s="65">
        <f t="shared" si="53"/>
        <v>1.1750866981356933</v>
      </c>
      <c r="EP20" s="64">
        <v>401052</v>
      </c>
      <c r="EQ20" s="64">
        <f t="shared" si="54"/>
        <v>183144</v>
      </c>
      <c r="ER20" s="65">
        <f t="shared" si="55"/>
        <v>1.8404647833030454</v>
      </c>
      <c r="ES20" s="64">
        <v>178063</v>
      </c>
      <c r="ET20" s="64">
        <f t="shared" si="0"/>
        <v>59746</v>
      </c>
      <c r="EU20" s="65">
        <f t="shared" si="1"/>
        <v>1.5049654741076937</v>
      </c>
      <c r="EV20" s="64">
        <f t="shared" si="2"/>
        <v>1915178</v>
      </c>
      <c r="EW20" s="64">
        <f t="shared" si="3"/>
        <v>441962</v>
      </c>
      <c r="EX20" s="65">
        <f t="shared" si="4"/>
        <v>1.2999980993961511</v>
      </c>
      <c r="EY20" s="64">
        <v>711147</v>
      </c>
      <c r="EZ20" s="64">
        <f t="shared" si="5"/>
        <v>293636</v>
      </c>
      <c r="FA20" s="65">
        <f t="shared" si="6"/>
        <v>1.7033012303867443</v>
      </c>
      <c r="FB20" s="64">
        <v>646301</v>
      </c>
      <c r="FC20" s="64">
        <f t="shared" si="7"/>
        <v>241664</v>
      </c>
      <c r="FD20" s="65">
        <f t="shared" si="8"/>
        <v>1.5972365354626492</v>
      </c>
      <c r="FE20" s="64">
        <f t="shared" si="9"/>
        <v>1357448</v>
      </c>
      <c r="FF20" s="64">
        <f t="shared" si="10"/>
        <v>535300</v>
      </c>
      <c r="FG20" s="65">
        <f t="shared" si="11"/>
        <v>1.6510993154517191</v>
      </c>
      <c r="FH20" s="64">
        <v>751737</v>
      </c>
      <c r="FI20" s="64">
        <f t="shared" si="12"/>
        <v>237822</v>
      </c>
      <c r="FJ20" s="65">
        <f t="shared" si="13"/>
        <v>1.4627652432795306</v>
      </c>
      <c r="FK20" s="64">
        <f t="shared" si="14"/>
        <v>2109185</v>
      </c>
      <c r="FL20" s="64">
        <f t="shared" si="15"/>
        <v>773122</v>
      </c>
      <c r="FM20" s="65">
        <f t="shared" si="16"/>
        <v>1.5786568447745353</v>
      </c>
      <c r="FN20" s="64">
        <v>618708</v>
      </c>
      <c r="FO20" s="64">
        <f t="shared" si="17"/>
        <v>39593</v>
      </c>
      <c r="FP20" s="65">
        <f t="shared" si="18"/>
        <v>1.0683681134144341</v>
      </c>
      <c r="FQ20" s="64">
        <f t="shared" si="19"/>
        <v>2727893</v>
      </c>
      <c r="FR20" s="45">
        <f t="shared" si="20"/>
        <v>812715</v>
      </c>
      <c r="FS20" s="46">
        <f t="shared" si="21"/>
        <v>1.4243548119287084</v>
      </c>
      <c r="FT20" s="64">
        <f t="shared" si="22"/>
        <v>333213.15000000002</v>
      </c>
    </row>
    <row r="21" spans="1:176" s="1" customFormat="1" ht="11.25" x14ac:dyDescent="0.2">
      <c r="A21" s="51">
        <v>10</v>
      </c>
      <c r="B21" s="32">
        <v>27</v>
      </c>
      <c r="C21" s="32" t="s">
        <v>113</v>
      </c>
      <c r="D21" s="51">
        <v>1012007429</v>
      </c>
      <c r="E21" s="51">
        <v>101201001</v>
      </c>
      <c r="F21" s="51">
        <v>86618101</v>
      </c>
      <c r="G21" s="33">
        <v>5684</v>
      </c>
      <c r="H21" s="33">
        <v>5685</v>
      </c>
      <c r="I21" s="33">
        <v>5684</v>
      </c>
      <c r="J21" s="34">
        <f t="shared" si="56"/>
        <v>17053</v>
      </c>
      <c r="K21" s="33">
        <v>5685</v>
      </c>
      <c r="L21" s="33">
        <v>7374</v>
      </c>
      <c r="M21" s="33">
        <v>3754</v>
      </c>
      <c r="N21" s="34">
        <f t="shared" si="57"/>
        <v>33866</v>
      </c>
      <c r="O21" s="33">
        <v>3754</v>
      </c>
      <c r="P21" s="33">
        <v>0</v>
      </c>
      <c r="Q21" s="33">
        <v>7507</v>
      </c>
      <c r="R21" s="34">
        <f t="shared" si="58"/>
        <v>45127</v>
      </c>
      <c r="S21" s="33">
        <v>3754</v>
      </c>
      <c r="T21" s="33">
        <v>3754</v>
      </c>
      <c r="U21" s="33">
        <v>3754</v>
      </c>
      <c r="V21" s="34">
        <f t="shared" si="59"/>
        <v>56389</v>
      </c>
      <c r="W21" s="33">
        <v>4403</v>
      </c>
      <c r="X21" s="33">
        <f t="shared" si="60"/>
        <v>-1281</v>
      </c>
      <c r="Y21" s="35">
        <f t="shared" si="61"/>
        <v>0.77463054187192115</v>
      </c>
      <c r="Z21" s="33">
        <v>3754</v>
      </c>
      <c r="AA21" s="33">
        <f t="shared" si="62"/>
        <v>-1931</v>
      </c>
      <c r="AB21" s="35">
        <f t="shared" si="63"/>
        <v>0.66033421284080918</v>
      </c>
      <c r="AC21" s="33">
        <v>3754</v>
      </c>
      <c r="AD21" s="33">
        <f t="shared" si="64"/>
        <v>-1930</v>
      </c>
      <c r="AE21" s="35">
        <f t="shared" si="65"/>
        <v>0.66045038705137227</v>
      </c>
      <c r="AF21" s="36">
        <f t="shared" si="66"/>
        <v>11911</v>
      </c>
      <c r="AG21" s="36">
        <f t="shared" si="67"/>
        <v>-5142</v>
      </c>
      <c r="AH21" s="37">
        <f t="shared" si="68"/>
        <v>0.69846947751128829</v>
      </c>
      <c r="AI21" s="33">
        <v>276754</v>
      </c>
      <c r="AJ21" s="33">
        <f t="shared" si="69"/>
        <v>271069</v>
      </c>
      <c r="AK21" s="35">
        <f t="shared" si="70"/>
        <v>48.681442392260337</v>
      </c>
      <c r="AL21" s="33">
        <v>116853</v>
      </c>
      <c r="AM21" s="33">
        <f t="shared" si="71"/>
        <v>109479</v>
      </c>
      <c r="AN21" s="35">
        <f t="shared" si="72"/>
        <v>15.846623270951994</v>
      </c>
      <c r="AO21" s="33">
        <v>3754</v>
      </c>
      <c r="AP21" s="33">
        <f t="shared" si="73"/>
        <v>0</v>
      </c>
      <c r="AQ21" s="35">
        <f t="shared" si="74"/>
        <v>1</v>
      </c>
      <c r="AR21" s="38">
        <f t="shared" si="75"/>
        <v>409272</v>
      </c>
      <c r="AS21" s="38">
        <f t="shared" si="76"/>
        <v>375406</v>
      </c>
      <c r="AT21" s="39">
        <f t="shared" si="77"/>
        <v>12.085041044115041</v>
      </c>
      <c r="AU21" s="33">
        <v>3757</v>
      </c>
      <c r="AV21" s="33">
        <f t="shared" si="78"/>
        <v>3</v>
      </c>
      <c r="AW21" s="35">
        <f t="shared" si="79"/>
        <v>1.000799147575919</v>
      </c>
      <c r="AX21" s="33">
        <v>53192</v>
      </c>
      <c r="AY21" s="33">
        <f t="shared" si="80"/>
        <v>53192</v>
      </c>
      <c r="AZ21" s="35" t="e">
        <f t="shared" si="81"/>
        <v>#DIV/0!</v>
      </c>
      <c r="BA21" s="33">
        <v>344568.87</v>
      </c>
      <c r="BB21" s="33">
        <f t="shared" si="82"/>
        <v>337061.87</v>
      </c>
      <c r="BC21" s="40">
        <f t="shared" si="83"/>
        <v>45.899676302118024</v>
      </c>
      <c r="BD21" s="38">
        <f t="shared" si="84"/>
        <v>810789.87</v>
      </c>
      <c r="BE21" s="38">
        <f t="shared" si="85"/>
        <v>765662.87</v>
      </c>
      <c r="BF21" s="39">
        <f t="shared" si="86"/>
        <v>17.966846233961931</v>
      </c>
      <c r="BG21" s="33">
        <v>-337060.87</v>
      </c>
      <c r="BH21" s="33">
        <f t="shared" si="87"/>
        <v>-340814.87</v>
      </c>
      <c r="BI21" s="40">
        <f t="shared" si="88"/>
        <v>-89.787125732551942</v>
      </c>
      <c r="BJ21" s="33">
        <v>237573</v>
      </c>
      <c r="BK21" s="33">
        <f t="shared" si="89"/>
        <v>233819</v>
      </c>
      <c r="BL21" s="40">
        <f t="shared" si="90"/>
        <v>63.285295684603092</v>
      </c>
      <c r="BM21" s="33">
        <v>110123</v>
      </c>
      <c r="BN21" s="33">
        <f t="shared" si="91"/>
        <v>106369</v>
      </c>
      <c r="BO21" s="40">
        <f t="shared" si="92"/>
        <v>29.33484283431007</v>
      </c>
      <c r="BP21" s="38">
        <f t="shared" si="93"/>
        <v>821425</v>
      </c>
      <c r="BQ21" s="33">
        <f t="shared" si="94"/>
        <v>765036</v>
      </c>
      <c r="BR21" s="40">
        <f t="shared" si="95"/>
        <v>14.567114153469648</v>
      </c>
      <c r="BS21" s="33">
        <v>3754</v>
      </c>
      <c r="BT21" s="33">
        <f t="shared" si="96"/>
        <v>-649</v>
      </c>
      <c r="BU21" s="35">
        <f t="shared" si="97"/>
        <v>0.85260049965932316</v>
      </c>
      <c r="BV21" s="33">
        <v>3754</v>
      </c>
      <c r="BW21" s="33">
        <f t="shared" si="98"/>
        <v>0</v>
      </c>
      <c r="BX21" s="35">
        <f t="shared" si="99"/>
        <v>1</v>
      </c>
      <c r="BY21" s="33">
        <v>3754</v>
      </c>
      <c r="BZ21" s="33">
        <f t="shared" si="100"/>
        <v>0</v>
      </c>
      <c r="CA21" s="35">
        <f t="shared" si="101"/>
        <v>1</v>
      </c>
      <c r="CB21" s="41">
        <f t="shared" si="102"/>
        <v>11262</v>
      </c>
      <c r="CC21" s="41">
        <f t="shared" si="103"/>
        <v>-649</v>
      </c>
      <c r="CD21" s="42">
        <f t="shared" si="104"/>
        <v>0.94551255142305435</v>
      </c>
      <c r="CE21" s="33">
        <v>3754</v>
      </c>
      <c r="CF21" s="33">
        <f t="shared" si="105"/>
        <v>-273000</v>
      </c>
      <c r="CG21" s="35">
        <f t="shared" si="106"/>
        <v>1.3564392926570168E-2</v>
      </c>
      <c r="CH21" s="33">
        <v>524396.81999999995</v>
      </c>
      <c r="CI21" s="33">
        <f t="shared" si="107"/>
        <v>407543.81999999995</v>
      </c>
      <c r="CJ21" s="35">
        <f t="shared" si="108"/>
        <v>4.4876624476906875</v>
      </c>
      <c r="CK21" s="33">
        <v>138752</v>
      </c>
      <c r="CL21" s="33">
        <f t="shared" si="109"/>
        <v>134998</v>
      </c>
      <c r="CM21" s="35">
        <f t="shared" si="110"/>
        <v>36.961108151305275</v>
      </c>
      <c r="CN21" s="41">
        <f t="shared" si="111"/>
        <v>678164.82</v>
      </c>
      <c r="CO21" s="41">
        <f t="shared" si="112"/>
        <v>268892.81999999995</v>
      </c>
      <c r="CP21" s="42">
        <f t="shared" si="113"/>
        <v>1.6570027267929395</v>
      </c>
      <c r="CQ21" s="33">
        <v>2968</v>
      </c>
      <c r="CR21" s="33">
        <f t="shared" si="114"/>
        <v>-789</v>
      </c>
      <c r="CS21" s="35">
        <f t="shared" si="115"/>
        <v>0.78999201490550974</v>
      </c>
      <c r="CT21" s="33">
        <v>55753</v>
      </c>
      <c r="CU21" s="33">
        <f t="shared" si="116"/>
        <v>2561</v>
      </c>
      <c r="CV21" s="35">
        <f t="shared" si="117"/>
        <v>1.0481463377951572</v>
      </c>
      <c r="CW21" s="33">
        <v>4013.05</v>
      </c>
      <c r="CX21" s="33">
        <f t="shared" si="118"/>
        <v>-340555.82</v>
      </c>
      <c r="CY21" s="35">
        <f t="shared" si="119"/>
        <v>1.1646583163476144E-2</v>
      </c>
      <c r="CZ21" s="41">
        <f t="shared" si="23"/>
        <v>740898.87</v>
      </c>
      <c r="DA21" s="41">
        <f t="shared" si="24"/>
        <v>-69891</v>
      </c>
      <c r="DB21" s="42">
        <f t="shared" si="25"/>
        <v>0.91379887368351065</v>
      </c>
      <c r="DC21" s="33">
        <v>79154</v>
      </c>
      <c r="DD21" s="33">
        <f t="shared" si="120"/>
        <v>416214.87</v>
      </c>
      <c r="DE21" s="35">
        <f t="shared" si="121"/>
        <v>-0.23483592147614168</v>
      </c>
      <c r="DF21" s="33">
        <v>3755</v>
      </c>
      <c r="DG21" s="33">
        <f t="shared" si="26"/>
        <v>-233818</v>
      </c>
      <c r="DH21" s="35">
        <f t="shared" si="27"/>
        <v>1.5805668152525751E-2</v>
      </c>
      <c r="DI21" s="33">
        <v>3753</v>
      </c>
      <c r="DJ21" s="33">
        <f t="shared" si="28"/>
        <v>-106370</v>
      </c>
      <c r="DK21" s="35">
        <f t="shared" si="29"/>
        <v>3.408007409896207E-2</v>
      </c>
      <c r="DL21" s="64">
        <f t="shared" si="30"/>
        <v>827560.87</v>
      </c>
      <c r="DM21" s="64">
        <f t="shared" si="31"/>
        <v>6135.8699999999953</v>
      </c>
      <c r="DN21" s="65">
        <f t="shared" si="32"/>
        <v>1.0074697872599445</v>
      </c>
      <c r="DO21" s="64">
        <v>7829</v>
      </c>
      <c r="DP21" s="64">
        <f t="shared" si="33"/>
        <v>321</v>
      </c>
      <c r="DQ21" s="65">
        <f t="shared" si="34"/>
        <v>1.0427543953116676</v>
      </c>
      <c r="DR21" s="64">
        <v>4077</v>
      </c>
      <c r="DS21" s="64">
        <f t="shared" si="35"/>
        <v>323</v>
      </c>
      <c r="DT21" s="65">
        <f t="shared" si="36"/>
        <v>1.0860415556739478</v>
      </c>
      <c r="DU21" s="64">
        <f t="shared" si="37"/>
        <v>11906</v>
      </c>
      <c r="DV21" s="64">
        <f t="shared" si="38"/>
        <v>644</v>
      </c>
      <c r="DW21" s="65">
        <f t="shared" si="39"/>
        <v>1.057183448765761</v>
      </c>
      <c r="DX21" s="64">
        <v>13942</v>
      </c>
      <c r="DY21" s="64">
        <f t="shared" si="40"/>
        <v>-652960.81999999995</v>
      </c>
      <c r="DZ21" s="65">
        <f t="shared" si="41"/>
        <v>2.0905594611220869E-2</v>
      </c>
      <c r="EA21" s="64">
        <f t="shared" si="42"/>
        <v>25848</v>
      </c>
      <c r="EB21" s="64">
        <f t="shared" si="43"/>
        <v>-652316.81999999995</v>
      </c>
      <c r="EC21" s="65">
        <f t="shared" si="44"/>
        <v>3.8114628240373781E-2</v>
      </c>
      <c r="ED21" s="64">
        <v>6015</v>
      </c>
      <c r="EE21" s="64">
        <f t="shared" si="45"/>
        <v>3047</v>
      </c>
      <c r="EF21" s="65">
        <f t="shared" si="46"/>
        <v>2.0266172506738545</v>
      </c>
      <c r="EG21" s="64">
        <v>6241</v>
      </c>
      <c r="EH21" s="64">
        <f t="shared" si="47"/>
        <v>-49512</v>
      </c>
      <c r="EI21" s="65">
        <f t="shared" si="48"/>
        <v>0.11194016465481678</v>
      </c>
      <c r="EJ21" s="64">
        <v>6239</v>
      </c>
      <c r="EK21" s="64">
        <f t="shared" si="49"/>
        <v>2225.9499999999998</v>
      </c>
      <c r="EL21" s="65">
        <f t="shared" si="50"/>
        <v>1.5546778634704277</v>
      </c>
      <c r="EM21" s="64">
        <f t="shared" si="51"/>
        <v>44343</v>
      </c>
      <c r="EN21" s="64">
        <f t="shared" si="52"/>
        <v>-696555.87</v>
      </c>
      <c r="EO21" s="65">
        <f t="shared" si="53"/>
        <v>5.9850273492791262E-2</v>
      </c>
      <c r="EP21" s="64">
        <v>12480</v>
      </c>
      <c r="EQ21" s="64">
        <f t="shared" si="54"/>
        <v>-70429</v>
      </c>
      <c r="ER21" s="65">
        <f t="shared" si="55"/>
        <v>0.15052648084043951</v>
      </c>
      <c r="ES21" s="64">
        <v>6241</v>
      </c>
      <c r="ET21" s="64">
        <f t="shared" si="0"/>
        <v>2488</v>
      </c>
      <c r="EU21" s="65">
        <f t="shared" si="1"/>
        <v>1.6629363176125767</v>
      </c>
      <c r="EV21" s="64">
        <f t="shared" si="2"/>
        <v>63064</v>
      </c>
      <c r="EW21" s="64">
        <f t="shared" si="3"/>
        <v>-764496.87</v>
      </c>
      <c r="EX21" s="65">
        <f t="shared" si="4"/>
        <v>7.6204666370946222E-2</v>
      </c>
      <c r="EY21" s="64">
        <v>23007</v>
      </c>
      <c r="EZ21" s="64">
        <f t="shared" si="5"/>
        <v>11101</v>
      </c>
      <c r="FA21" s="65">
        <f t="shared" si="6"/>
        <v>1.9323870317486982</v>
      </c>
      <c r="FB21" s="64">
        <v>168275.4</v>
      </c>
      <c r="FC21" s="64">
        <f t="shared" si="7"/>
        <v>154333.4</v>
      </c>
      <c r="FD21" s="65">
        <f t="shared" si="8"/>
        <v>12.069674365227369</v>
      </c>
      <c r="FE21" s="64">
        <f t="shared" si="9"/>
        <v>191282.4</v>
      </c>
      <c r="FF21" s="64">
        <f t="shared" si="10"/>
        <v>165434.4</v>
      </c>
      <c r="FG21" s="65">
        <f t="shared" si="11"/>
        <v>7.4002785515320335</v>
      </c>
      <c r="FH21" s="64">
        <v>614858</v>
      </c>
      <c r="FI21" s="64">
        <f t="shared" si="12"/>
        <v>596363</v>
      </c>
      <c r="FJ21" s="65">
        <f t="shared" si="13"/>
        <v>33.244552581778862</v>
      </c>
      <c r="FK21" s="64">
        <f t="shared" si="14"/>
        <v>806140.4</v>
      </c>
      <c r="FL21" s="64">
        <f t="shared" si="15"/>
        <v>761797.4</v>
      </c>
      <c r="FM21" s="65">
        <f t="shared" si="16"/>
        <v>18.179654060392846</v>
      </c>
      <c r="FN21" s="64">
        <v>20183</v>
      </c>
      <c r="FO21" s="64">
        <f t="shared" si="17"/>
        <v>1462</v>
      </c>
      <c r="FP21" s="65">
        <f t="shared" si="18"/>
        <v>1.0780941189039046</v>
      </c>
      <c r="FQ21" s="64">
        <f t="shared" si="19"/>
        <v>826323.4</v>
      </c>
      <c r="FR21" s="45">
        <f t="shared" si="20"/>
        <v>763259.4</v>
      </c>
      <c r="FS21" s="46">
        <f t="shared" si="21"/>
        <v>13.10293352784473</v>
      </c>
      <c r="FT21" s="64">
        <f t="shared" si="22"/>
        <v>251875.60199999998</v>
      </c>
    </row>
    <row r="22" spans="1:176" s="1" customFormat="1" ht="11.25" x14ac:dyDescent="0.2">
      <c r="A22" s="51">
        <v>11</v>
      </c>
      <c r="B22" s="32">
        <v>25</v>
      </c>
      <c r="C22" s="32" t="s">
        <v>111</v>
      </c>
      <c r="D22" s="51">
        <v>1012000328</v>
      </c>
      <c r="E22" s="51"/>
      <c r="F22" s="51">
        <v>86618101</v>
      </c>
      <c r="G22" s="33"/>
      <c r="H22" s="33"/>
      <c r="I22" s="33"/>
      <c r="J22" s="34">
        <f t="shared" si="56"/>
        <v>0</v>
      </c>
      <c r="K22" s="33">
        <v>3734709</v>
      </c>
      <c r="L22" s="33">
        <v>0</v>
      </c>
      <c r="M22" s="33">
        <v>0</v>
      </c>
      <c r="N22" s="34">
        <f t="shared" si="57"/>
        <v>3734709</v>
      </c>
      <c r="O22" s="33">
        <v>0</v>
      </c>
      <c r="P22" s="33">
        <v>0</v>
      </c>
      <c r="Q22" s="33">
        <v>0</v>
      </c>
      <c r="R22" s="34">
        <f t="shared" si="58"/>
        <v>3734709</v>
      </c>
      <c r="S22" s="33">
        <v>0</v>
      </c>
      <c r="T22" s="33">
        <v>0</v>
      </c>
      <c r="U22" s="33">
        <v>0</v>
      </c>
      <c r="V22" s="34">
        <f t="shared" si="59"/>
        <v>3734709</v>
      </c>
      <c r="W22" s="33">
        <v>0</v>
      </c>
      <c r="X22" s="33">
        <f t="shared" si="60"/>
        <v>0</v>
      </c>
      <c r="Y22" s="35" t="e">
        <f t="shared" si="61"/>
        <v>#DIV/0!</v>
      </c>
      <c r="Z22" s="33">
        <v>920303</v>
      </c>
      <c r="AA22" s="33">
        <f t="shared" si="62"/>
        <v>920303</v>
      </c>
      <c r="AB22" s="35" t="e">
        <f t="shared" si="63"/>
        <v>#DIV/0!</v>
      </c>
      <c r="AC22" s="33">
        <v>1829810</v>
      </c>
      <c r="AD22" s="33">
        <f t="shared" si="64"/>
        <v>1829810</v>
      </c>
      <c r="AE22" s="35" t="e">
        <f t="shared" si="65"/>
        <v>#DIV/0!</v>
      </c>
      <c r="AF22" s="36">
        <f t="shared" si="66"/>
        <v>2750113</v>
      </c>
      <c r="AG22" s="36">
        <f t="shared" si="67"/>
        <v>2750113</v>
      </c>
      <c r="AH22" s="37" t="e">
        <f t="shared" si="68"/>
        <v>#DIV/0!</v>
      </c>
      <c r="AI22" s="33">
        <v>929305</v>
      </c>
      <c r="AJ22" s="33">
        <f t="shared" si="69"/>
        <v>-2805404</v>
      </c>
      <c r="AK22" s="35">
        <f t="shared" si="70"/>
        <v>0.2488292929917699</v>
      </c>
      <c r="AL22" s="33">
        <v>0</v>
      </c>
      <c r="AM22" s="33">
        <f t="shared" si="71"/>
        <v>0</v>
      </c>
      <c r="AN22" s="35" t="e">
        <f t="shared" si="72"/>
        <v>#DIV/0!</v>
      </c>
      <c r="AO22" s="33">
        <v>949647.48</v>
      </c>
      <c r="AP22" s="33">
        <f t="shared" si="73"/>
        <v>949647.48</v>
      </c>
      <c r="AQ22" s="35" t="e">
        <f t="shared" si="74"/>
        <v>#DIV/0!</v>
      </c>
      <c r="AR22" s="38">
        <f t="shared" si="75"/>
        <v>4629065.4800000004</v>
      </c>
      <c r="AS22" s="38">
        <f t="shared" si="76"/>
        <v>894356.48000000045</v>
      </c>
      <c r="AT22" s="39">
        <f t="shared" si="77"/>
        <v>1.2394715304458797</v>
      </c>
      <c r="AU22" s="33">
        <v>4005.18</v>
      </c>
      <c r="AV22" s="33">
        <f t="shared" si="78"/>
        <v>4005.18</v>
      </c>
      <c r="AW22" s="35" t="e">
        <f t="shared" si="79"/>
        <v>#DIV/0!</v>
      </c>
      <c r="AX22" s="33">
        <v>889352.43</v>
      </c>
      <c r="AY22" s="33">
        <f t="shared" si="80"/>
        <v>889352.43</v>
      </c>
      <c r="AZ22" s="35" t="e">
        <f t="shared" si="81"/>
        <v>#DIV/0!</v>
      </c>
      <c r="BA22" s="33">
        <v>0</v>
      </c>
      <c r="BB22" s="33">
        <f t="shared" si="82"/>
        <v>0</v>
      </c>
      <c r="BC22" s="40" t="e">
        <f t="shared" si="83"/>
        <v>#DIV/0!</v>
      </c>
      <c r="BD22" s="38">
        <f t="shared" si="84"/>
        <v>5522423.0899999999</v>
      </c>
      <c r="BE22" s="38">
        <f t="shared" si="85"/>
        <v>1787714.0899999999</v>
      </c>
      <c r="BF22" s="39">
        <f t="shared" si="86"/>
        <v>1.4786756049802006</v>
      </c>
      <c r="BG22" s="33">
        <v>623035</v>
      </c>
      <c r="BH22" s="33">
        <f t="shared" si="87"/>
        <v>623035</v>
      </c>
      <c r="BI22" s="40" t="e">
        <f t="shared" si="88"/>
        <v>#DIV/0!</v>
      </c>
      <c r="BJ22" s="33">
        <v>49668</v>
      </c>
      <c r="BK22" s="33">
        <f t="shared" si="89"/>
        <v>49668</v>
      </c>
      <c r="BL22" s="40" t="e">
        <f t="shared" si="90"/>
        <v>#DIV/0!</v>
      </c>
      <c r="BM22" s="33">
        <v>0</v>
      </c>
      <c r="BN22" s="33">
        <f t="shared" si="91"/>
        <v>0</v>
      </c>
      <c r="BO22" s="40" t="e">
        <f t="shared" si="92"/>
        <v>#DIV/0!</v>
      </c>
      <c r="BP22" s="38">
        <f t="shared" si="93"/>
        <v>6195126.0899999999</v>
      </c>
      <c r="BQ22" s="33">
        <f t="shared" si="94"/>
        <v>2460417.09</v>
      </c>
      <c r="BR22" s="40">
        <f t="shared" si="95"/>
        <v>1.6587975368362033</v>
      </c>
      <c r="BS22" s="33">
        <v>474292</v>
      </c>
      <c r="BT22" s="33">
        <f t="shared" si="96"/>
        <v>474292</v>
      </c>
      <c r="BU22" s="35" t="e">
        <f t="shared" si="97"/>
        <v>#DIV/0!</v>
      </c>
      <c r="BV22" s="33">
        <v>1445540</v>
      </c>
      <c r="BW22" s="33">
        <f t="shared" si="98"/>
        <v>525237</v>
      </c>
      <c r="BX22" s="35">
        <f t="shared" si="99"/>
        <v>1.5707218166190917</v>
      </c>
      <c r="BY22" s="33">
        <v>306446</v>
      </c>
      <c r="BZ22" s="33">
        <f t="shared" si="100"/>
        <v>-1523364</v>
      </c>
      <c r="CA22" s="35">
        <f t="shared" si="101"/>
        <v>0.16747421863472164</v>
      </c>
      <c r="CB22" s="41">
        <f t="shared" si="102"/>
        <v>2226278</v>
      </c>
      <c r="CC22" s="41">
        <f t="shared" si="103"/>
        <v>-523835</v>
      </c>
      <c r="CD22" s="42">
        <f t="shared" si="104"/>
        <v>0.80952237235342694</v>
      </c>
      <c r="CE22" s="33">
        <v>242637.56</v>
      </c>
      <c r="CF22" s="33">
        <f t="shared" si="105"/>
        <v>-686667.44</v>
      </c>
      <c r="CG22" s="35">
        <f t="shared" si="106"/>
        <v>0.26109572207187093</v>
      </c>
      <c r="CH22" s="33">
        <v>323217.38</v>
      </c>
      <c r="CI22" s="33">
        <f t="shared" si="107"/>
        <v>323217.38</v>
      </c>
      <c r="CJ22" s="35" t="e">
        <f t="shared" si="108"/>
        <v>#DIV/0!</v>
      </c>
      <c r="CK22" s="33">
        <v>0</v>
      </c>
      <c r="CL22" s="33">
        <f t="shared" si="109"/>
        <v>-949647.48</v>
      </c>
      <c r="CM22" s="35">
        <f t="shared" si="110"/>
        <v>0</v>
      </c>
      <c r="CN22" s="41">
        <f t="shared" si="111"/>
        <v>2792132.94</v>
      </c>
      <c r="CO22" s="41">
        <f t="shared" si="112"/>
        <v>-1836932.5400000005</v>
      </c>
      <c r="CP22" s="42">
        <f t="shared" si="113"/>
        <v>0.60317421563023554</v>
      </c>
      <c r="CQ22" s="33">
        <v>666733</v>
      </c>
      <c r="CR22" s="33">
        <f t="shared" si="114"/>
        <v>662727.81999999995</v>
      </c>
      <c r="CS22" s="35">
        <f t="shared" si="115"/>
        <v>166.4676743617016</v>
      </c>
      <c r="CT22" s="33">
        <v>329124.83</v>
      </c>
      <c r="CU22" s="33">
        <f t="shared" si="116"/>
        <v>-560227.60000000009</v>
      </c>
      <c r="CV22" s="35">
        <f t="shared" si="117"/>
        <v>0.37007244698257585</v>
      </c>
      <c r="CW22" s="33">
        <v>316880</v>
      </c>
      <c r="CX22" s="33">
        <f t="shared" si="118"/>
        <v>316880</v>
      </c>
      <c r="CY22" s="35" t="e">
        <f t="shared" si="119"/>
        <v>#DIV/0!</v>
      </c>
      <c r="CZ22" s="41">
        <f t="shared" si="23"/>
        <v>4104870.77</v>
      </c>
      <c r="DA22" s="41">
        <f t="shared" si="24"/>
        <v>-1417552.3199999998</v>
      </c>
      <c r="DB22" s="42">
        <f t="shared" si="25"/>
        <v>0.74330972167509179</v>
      </c>
      <c r="DC22" s="33">
        <v>181354</v>
      </c>
      <c r="DD22" s="33">
        <f t="shared" si="120"/>
        <v>-441681</v>
      </c>
      <c r="DE22" s="35">
        <f t="shared" si="121"/>
        <v>0.29108156042597927</v>
      </c>
      <c r="DF22" s="33">
        <v>508787.31</v>
      </c>
      <c r="DG22" s="33">
        <f t="shared" si="26"/>
        <v>459119.31</v>
      </c>
      <c r="DH22" s="35">
        <f t="shared" si="27"/>
        <v>10.243764798260449</v>
      </c>
      <c r="DI22" s="33">
        <v>358599</v>
      </c>
      <c r="DJ22" s="33">
        <f t="shared" si="28"/>
        <v>358599</v>
      </c>
      <c r="DK22" s="35" t="e">
        <f t="shared" si="29"/>
        <v>#DIV/0!</v>
      </c>
      <c r="DL22" s="64">
        <f t="shared" si="30"/>
        <v>5153611.0799999991</v>
      </c>
      <c r="DM22" s="64">
        <f t="shared" si="31"/>
        <v>-1041515.0100000007</v>
      </c>
      <c r="DN22" s="65">
        <f t="shared" si="32"/>
        <v>0.83188154770874068</v>
      </c>
      <c r="DO22" s="64">
        <v>352450</v>
      </c>
      <c r="DP22" s="64">
        <f t="shared" si="33"/>
        <v>-1567382</v>
      </c>
      <c r="DQ22" s="65">
        <f t="shared" si="34"/>
        <v>0.18358377191337574</v>
      </c>
      <c r="DR22" s="64">
        <v>727801</v>
      </c>
      <c r="DS22" s="64">
        <f t="shared" si="35"/>
        <v>421355</v>
      </c>
      <c r="DT22" s="65">
        <f t="shared" si="36"/>
        <v>2.3749730784542789</v>
      </c>
      <c r="DU22" s="64">
        <f t="shared" si="37"/>
        <v>1080251</v>
      </c>
      <c r="DV22" s="64">
        <f t="shared" si="38"/>
        <v>-1146027</v>
      </c>
      <c r="DW22" s="65">
        <f t="shared" si="39"/>
        <v>0.48522736154244889</v>
      </c>
      <c r="DX22" s="64">
        <v>1222133.76</v>
      </c>
      <c r="DY22" s="64">
        <f t="shared" si="40"/>
        <v>656278.82000000007</v>
      </c>
      <c r="DZ22" s="65">
        <f t="shared" si="41"/>
        <v>2.1598004605208541</v>
      </c>
      <c r="EA22" s="64">
        <f t="shared" si="42"/>
        <v>2302384.7599999998</v>
      </c>
      <c r="EB22" s="64">
        <f t="shared" si="43"/>
        <v>-489748.18000000017</v>
      </c>
      <c r="EC22" s="65">
        <f t="shared" si="44"/>
        <v>0.82459711248562539</v>
      </c>
      <c r="ED22" s="64">
        <v>389966</v>
      </c>
      <c r="EE22" s="64">
        <f t="shared" si="45"/>
        <v>-276767</v>
      </c>
      <c r="EF22" s="65">
        <f t="shared" si="46"/>
        <v>0.58489080336506516</v>
      </c>
      <c r="EG22" s="64">
        <v>381992.81</v>
      </c>
      <c r="EH22" s="64">
        <f t="shared" si="47"/>
        <v>52867.979999999981</v>
      </c>
      <c r="EI22" s="65">
        <f t="shared" si="48"/>
        <v>1.1606320009341136</v>
      </c>
      <c r="EJ22" s="64">
        <v>439549</v>
      </c>
      <c r="EK22" s="64">
        <f t="shared" si="49"/>
        <v>122669</v>
      </c>
      <c r="EL22" s="65">
        <f t="shared" si="50"/>
        <v>1.3871149962130775</v>
      </c>
      <c r="EM22" s="64">
        <f t="shared" si="51"/>
        <v>3513892.57</v>
      </c>
      <c r="EN22" s="64">
        <f t="shared" si="52"/>
        <v>-590978.20000000019</v>
      </c>
      <c r="EO22" s="65">
        <f t="shared" si="53"/>
        <v>0.85603001090336395</v>
      </c>
      <c r="EP22" s="64">
        <v>985296</v>
      </c>
      <c r="EQ22" s="64">
        <f t="shared" si="54"/>
        <v>295154.69</v>
      </c>
      <c r="ER22" s="65">
        <f t="shared" si="55"/>
        <v>1.427672834133056</v>
      </c>
      <c r="ES22" s="64">
        <v>395020</v>
      </c>
      <c r="ET22" s="64">
        <f t="shared" si="0"/>
        <v>36421</v>
      </c>
      <c r="EU22" s="65">
        <f t="shared" si="1"/>
        <v>1.1015647004035147</v>
      </c>
      <c r="EV22" s="64">
        <f t="shared" si="2"/>
        <v>4894208.57</v>
      </c>
      <c r="EW22" s="64">
        <f t="shared" si="3"/>
        <v>-259402.50999999885</v>
      </c>
      <c r="EX22" s="65">
        <f t="shared" si="4"/>
        <v>0.94966587389438806</v>
      </c>
      <c r="EY22" s="64">
        <v>1306417</v>
      </c>
      <c r="EZ22" s="64">
        <f t="shared" si="5"/>
        <v>226166</v>
      </c>
      <c r="FA22" s="65">
        <f t="shared" si="6"/>
        <v>1.2093643051476</v>
      </c>
      <c r="FB22" s="64">
        <v>1464704.14</v>
      </c>
      <c r="FC22" s="64">
        <f t="shared" si="7"/>
        <v>242570.37999999989</v>
      </c>
      <c r="FD22" s="65">
        <f t="shared" si="8"/>
        <v>1.1984810402422725</v>
      </c>
      <c r="FE22" s="64">
        <f t="shared" si="9"/>
        <v>2771121.1399999997</v>
      </c>
      <c r="FF22" s="64">
        <f t="shared" si="10"/>
        <v>468736.37999999989</v>
      </c>
      <c r="FG22" s="65">
        <f t="shared" si="11"/>
        <v>1.2035873361149245</v>
      </c>
      <c r="FH22" s="64">
        <v>1410345.88</v>
      </c>
      <c r="FI22" s="64">
        <f t="shared" si="12"/>
        <v>198838.06999999983</v>
      </c>
      <c r="FJ22" s="65">
        <f t="shared" si="13"/>
        <v>1.164124464042869</v>
      </c>
      <c r="FK22" s="64">
        <f t="shared" si="14"/>
        <v>4181467.0199999996</v>
      </c>
      <c r="FL22" s="64">
        <f t="shared" si="15"/>
        <v>667574.44999999972</v>
      </c>
      <c r="FM22" s="65">
        <f t="shared" si="16"/>
        <v>1.1899814626376013</v>
      </c>
      <c r="FN22" s="64">
        <v>1384607</v>
      </c>
      <c r="FO22" s="64">
        <f t="shared" si="17"/>
        <v>4291</v>
      </c>
      <c r="FP22" s="65">
        <f t="shared" si="18"/>
        <v>1.003108708440676</v>
      </c>
      <c r="FQ22" s="64">
        <f t="shared" si="19"/>
        <v>5566074.0199999996</v>
      </c>
      <c r="FR22" s="45">
        <f t="shared" si="20"/>
        <v>671865.44999999925</v>
      </c>
      <c r="FS22" s="46">
        <f t="shared" si="21"/>
        <v>1.1372776497753547</v>
      </c>
      <c r="FT22" s="64">
        <f t="shared" si="22"/>
        <v>221715.59849999976</v>
      </c>
    </row>
    <row r="23" spans="1:176" s="1" customFormat="1" ht="11.25" x14ac:dyDescent="0.2">
      <c r="A23" s="51">
        <v>12</v>
      </c>
      <c r="B23" s="32">
        <v>26</v>
      </c>
      <c r="C23" s="32" t="s">
        <v>112</v>
      </c>
      <c r="D23" s="51">
        <v>1012009480</v>
      </c>
      <c r="E23" s="51">
        <v>101201001</v>
      </c>
      <c r="F23" s="51">
        <v>86618101</v>
      </c>
      <c r="G23" s="33">
        <v>153207</v>
      </c>
      <c r="H23" s="33">
        <v>272069</v>
      </c>
      <c r="I23" s="33">
        <v>270518</v>
      </c>
      <c r="J23" s="34">
        <f t="shared" si="56"/>
        <v>695794</v>
      </c>
      <c r="K23" s="33">
        <v>254214</v>
      </c>
      <c r="L23" s="33">
        <v>312033</v>
      </c>
      <c r="M23" s="33">
        <v>651613</v>
      </c>
      <c r="N23" s="34">
        <f t="shared" si="57"/>
        <v>1913654</v>
      </c>
      <c r="O23" s="33">
        <v>272678</v>
      </c>
      <c r="P23" s="33">
        <v>51105</v>
      </c>
      <c r="Q23" s="33">
        <v>95074</v>
      </c>
      <c r="R23" s="34">
        <f t="shared" si="58"/>
        <v>2332511</v>
      </c>
      <c r="S23" s="33">
        <v>261362</v>
      </c>
      <c r="T23" s="33">
        <v>259351</v>
      </c>
      <c r="U23" s="33">
        <v>517273</v>
      </c>
      <c r="V23" s="34">
        <f t="shared" si="59"/>
        <v>3370497</v>
      </c>
      <c r="W23" s="33">
        <v>26935</v>
      </c>
      <c r="X23" s="33">
        <f t="shared" si="60"/>
        <v>-126272</v>
      </c>
      <c r="Y23" s="35">
        <f t="shared" si="61"/>
        <v>0.17580789389518756</v>
      </c>
      <c r="Z23" s="33">
        <v>266236</v>
      </c>
      <c r="AA23" s="33">
        <f t="shared" si="62"/>
        <v>-5833</v>
      </c>
      <c r="AB23" s="35">
        <f t="shared" si="63"/>
        <v>0.97856058573376603</v>
      </c>
      <c r="AC23" s="33">
        <v>270729</v>
      </c>
      <c r="AD23" s="33">
        <f t="shared" si="64"/>
        <v>211</v>
      </c>
      <c r="AE23" s="35">
        <f t="shared" si="65"/>
        <v>1.0007799850656889</v>
      </c>
      <c r="AF23" s="36">
        <f t="shared" si="66"/>
        <v>563900</v>
      </c>
      <c r="AG23" s="36">
        <f t="shared" si="67"/>
        <v>-131894</v>
      </c>
      <c r="AH23" s="37">
        <f t="shared" si="68"/>
        <v>0.81044102133677498</v>
      </c>
      <c r="AI23" s="33">
        <v>285012</v>
      </c>
      <c r="AJ23" s="33">
        <f t="shared" si="69"/>
        <v>30798</v>
      </c>
      <c r="AK23" s="35">
        <f t="shared" si="70"/>
        <v>1.1211498973305956</v>
      </c>
      <c r="AL23" s="33">
        <v>343965</v>
      </c>
      <c r="AM23" s="33">
        <f t="shared" si="71"/>
        <v>31932</v>
      </c>
      <c r="AN23" s="35">
        <f t="shared" si="72"/>
        <v>1.102335329917028</v>
      </c>
      <c r="AO23" s="33">
        <v>797446</v>
      </c>
      <c r="AP23" s="33">
        <f t="shared" si="73"/>
        <v>145833</v>
      </c>
      <c r="AQ23" s="35">
        <f t="shared" si="74"/>
        <v>1.2238030855737991</v>
      </c>
      <c r="AR23" s="38">
        <f t="shared" si="75"/>
        <v>1990323</v>
      </c>
      <c r="AS23" s="38">
        <f t="shared" si="76"/>
        <v>76669</v>
      </c>
      <c r="AT23" s="39">
        <f t="shared" si="77"/>
        <v>1.0400641913323934</v>
      </c>
      <c r="AU23" s="33">
        <v>154287</v>
      </c>
      <c r="AV23" s="33">
        <f t="shared" si="78"/>
        <v>-118391</v>
      </c>
      <c r="AW23" s="35">
        <f t="shared" si="79"/>
        <v>0.56582122503465626</v>
      </c>
      <c r="AX23" s="33">
        <v>28465</v>
      </c>
      <c r="AY23" s="33">
        <f t="shared" si="80"/>
        <v>-22640</v>
      </c>
      <c r="AZ23" s="35">
        <f t="shared" si="81"/>
        <v>0.55699050973485964</v>
      </c>
      <c r="BA23" s="33">
        <v>109165</v>
      </c>
      <c r="BB23" s="33">
        <f t="shared" si="82"/>
        <v>14091</v>
      </c>
      <c r="BC23" s="40">
        <f t="shared" si="83"/>
        <v>1.1482108673244</v>
      </c>
      <c r="BD23" s="38">
        <f t="shared" si="84"/>
        <v>2282240</v>
      </c>
      <c r="BE23" s="38">
        <f t="shared" si="85"/>
        <v>-50271</v>
      </c>
      <c r="BF23" s="39">
        <f t="shared" si="86"/>
        <v>0.97844769006448418</v>
      </c>
      <c r="BG23" s="33">
        <v>297795</v>
      </c>
      <c r="BH23" s="33">
        <f t="shared" si="87"/>
        <v>36433</v>
      </c>
      <c r="BI23" s="40">
        <f t="shared" si="88"/>
        <v>1.1393966988315056</v>
      </c>
      <c r="BJ23" s="33">
        <v>277405</v>
      </c>
      <c r="BK23" s="33">
        <f t="shared" si="89"/>
        <v>18054</v>
      </c>
      <c r="BL23" s="40">
        <f t="shared" si="90"/>
        <v>1.0696122243600372</v>
      </c>
      <c r="BM23" s="33">
        <v>69836.649999999994</v>
      </c>
      <c r="BN23" s="33">
        <f t="shared" si="91"/>
        <v>-447436.35</v>
      </c>
      <c r="BO23" s="40">
        <f t="shared" si="92"/>
        <v>0.1350092697666416</v>
      </c>
      <c r="BP23" s="38">
        <f t="shared" si="93"/>
        <v>2927276.65</v>
      </c>
      <c r="BQ23" s="33">
        <f t="shared" si="94"/>
        <v>-443220.35000000009</v>
      </c>
      <c r="BR23" s="40">
        <f t="shared" si="95"/>
        <v>0.86850000163180674</v>
      </c>
      <c r="BS23" s="33">
        <v>522315</v>
      </c>
      <c r="BT23" s="33">
        <f t="shared" si="96"/>
        <v>495380</v>
      </c>
      <c r="BU23" s="35">
        <f t="shared" si="97"/>
        <v>19.39168368294041</v>
      </c>
      <c r="BV23" s="33">
        <v>298540</v>
      </c>
      <c r="BW23" s="33">
        <f t="shared" si="98"/>
        <v>32304</v>
      </c>
      <c r="BX23" s="35">
        <f t="shared" si="99"/>
        <v>1.1213359575714779</v>
      </c>
      <c r="BY23" s="33">
        <v>340442</v>
      </c>
      <c r="BZ23" s="33">
        <f t="shared" si="100"/>
        <v>69713</v>
      </c>
      <c r="CA23" s="35">
        <f t="shared" si="101"/>
        <v>1.2575010434789033</v>
      </c>
      <c r="CB23" s="41">
        <f t="shared" si="102"/>
        <v>1161297</v>
      </c>
      <c r="CC23" s="41">
        <f t="shared" si="103"/>
        <v>597397</v>
      </c>
      <c r="CD23" s="42">
        <f t="shared" si="104"/>
        <v>2.0594023763078559</v>
      </c>
      <c r="CE23" s="33">
        <v>252771</v>
      </c>
      <c r="CF23" s="33">
        <f t="shared" si="105"/>
        <v>-32241</v>
      </c>
      <c r="CG23" s="35">
        <f t="shared" si="106"/>
        <v>0.8868784472232748</v>
      </c>
      <c r="CH23" s="33">
        <v>350012.15999999997</v>
      </c>
      <c r="CI23" s="33">
        <f t="shared" si="107"/>
        <v>6047.1599999999744</v>
      </c>
      <c r="CJ23" s="35">
        <f t="shared" si="108"/>
        <v>1.01758074222668</v>
      </c>
      <c r="CK23" s="33">
        <v>466815</v>
      </c>
      <c r="CL23" s="33">
        <f t="shared" si="109"/>
        <v>-330631</v>
      </c>
      <c r="CM23" s="35">
        <f t="shared" si="110"/>
        <v>0.58538759991272138</v>
      </c>
      <c r="CN23" s="41">
        <f t="shared" si="111"/>
        <v>2230895.16</v>
      </c>
      <c r="CO23" s="41">
        <f t="shared" si="112"/>
        <v>240572.16000000015</v>
      </c>
      <c r="CP23" s="42">
        <f t="shared" si="113"/>
        <v>1.1208709139169875</v>
      </c>
      <c r="CQ23" s="33">
        <v>569146.93999999994</v>
      </c>
      <c r="CR23" s="33">
        <f t="shared" si="114"/>
        <v>414859.93999999994</v>
      </c>
      <c r="CS23" s="35">
        <f t="shared" si="115"/>
        <v>3.6888846111467588</v>
      </c>
      <c r="CT23" s="33">
        <v>47778</v>
      </c>
      <c r="CU23" s="33">
        <f t="shared" si="116"/>
        <v>19313</v>
      </c>
      <c r="CV23" s="35">
        <f t="shared" si="117"/>
        <v>1.6784823467416126</v>
      </c>
      <c r="CW23" s="33">
        <v>85725</v>
      </c>
      <c r="CX23" s="33">
        <f t="shared" si="118"/>
        <v>-23440</v>
      </c>
      <c r="CY23" s="35">
        <f t="shared" si="119"/>
        <v>0.78527916456739799</v>
      </c>
      <c r="CZ23" s="41">
        <f t="shared" si="23"/>
        <v>2933545.1</v>
      </c>
      <c r="DA23" s="41">
        <f t="shared" si="24"/>
        <v>651305.10000000009</v>
      </c>
      <c r="DB23" s="42">
        <f t="shared" si="25"/>
        <v>1.2853797584828941</v>
      </c>
      <c r="DC23" s="33">
        <v>274616</v>
      </c>
      <c r="DD23" s="33">
        <f t="shared" si="120"/>
        <v>-23179</v>
      </c>
      <c r="DE23" s="35">
        <f t="shared" si="121"/>
        <v>0.92216457630248994</v>
      </c>
      <c r="DF23" s="33">
        <v>277803</v>
      </c>
      <c r="DG23" s="33">
        <f t="shared" si="26"/>
        <v>398</v>
      </c>
      <c r="DH23" s="35">
        <f t="shared" si="27"/>
        <v>1.0014347254014888</v>
      </c>
      <c r="DI23" s="33">
        <v>639571.61</v>
      </c>
      <c r="DJ23" s="33">
        <f t="shared" si="28"/>
        <v>569734.96</v>
      </c>
      <c r="DK23" s="35">
        <f t="shared" si="29"/>
        <v>9.1581083857831107</v>
      </c>
      <c r="DL23" s="64">
        <f t="shared" si="30"/>
        <v>4125535.71</v>
      </c>
      <c r="DM23" s="64">
        <f t="shared" si="31"/>
        <v>1198259.06</v>
      </c>
      <c r="DN23" s="65">
        <f t="shared" si="32"/>
        <v>1.4093426085983367</v>
      </c>
      <c r="DO23" s="64">
        <v>413363</v>
      </c>
      <c r="DP23" s="64">
        <f t="shared" si="33"/>
        <v>-407492</v>
      </c>
      <c r="DQ23" s="65">
        <f t="shared" si="34"/>
        <v>0.50357614925900429</v>
      </c>
      <c r="DR23" s="64">
        <v>362381</v>
      </c>
      <c r="DS23" s="64">
        <f t="shared" si="35"/>
        <v>21939</v>
      </c>
      <c r="DT23" s="65">
        <f t="shared" si="36"/>
        <v>1.0644426950846253</v>
      </c>
      <c r="DU23" s="64">
        <f t="shared" si="37"/>
        <v>775744</v>
      </c>
      <c r="DV23" s="64">
        <f t="shared" si="38"/>
        <v>-385553</v>
      </c>
      <c r="DW23" s="65">
        <f t="shared" si="39"/>
        <v>0.66799793678964126</v>
      </c>
      <c r="DX23" s="64">
        <v>1507797</v>
      </c>
      <c r="DY23" s="64">
        <f t="shared" si="40"/>
        <v>438198.84000000008</v>
      </c>
      <c r="DZ23" s="65">
        <f t="shared" si="41"/>
        <v>1.4096854841261135</v>
      </c>
      <c r="EA23" s="64">
        <f t="shared" si="42"/>
        <v>2283541</v>
      </c>
      <c r="EB23" s="64">
        <f t="shared" si="43"/>
        <v>52645.839999999851</v>
      </c>
      <c r="EC23" s="65">
        <f t="shared" si="44"/>
        <v>1.0235985271490748</v>
      </c>
      <c r="ED23" s="64">
        <v>520961</v>
      </c>
      <c r="EE23" s="64">
        <f t="shared" si="45"/>
        <v>-48185.939999999944</v>
      </c>
      <c r="EF23" s="65">
        <f t="shared" si="46"/>
        <v>0.91533655614488596</v>
      </c>
      <c r="EG23" s="64">
        <v>40737</v>
      </c>
      <c r="EH23" s="64">
        <f t="shared" si="47"/>
        <v>-7041</v>
      </c>
      <c r="EI23" s="65">
        <f t="shared" si="48"/>
        <v>0.85263091799573021</v>
      </c>
      <c r="EJ23" s="64">
        <v>136314</v>
      </c>
      <c r="EK23" s="64">
        <f t="shared" si="49"/>
        <v>50589</v>
      </c>
      <c r="EL23" s="65">
        <f t="shared" si="50"/>
        <v>1.5901312335958004</v>
      </c>
      <c r="EM23" s="64">
        <f t="shared" si="51"/>
        <v>2981553</v>
      </c>
      <c r="EN23" s="64">
        <f t="shared" si="52"/>
        <v>48007.899999999907</v>
      </c>
      <c r="EO23" s="65">
        <f t="shared" si="53"/>
        <v>1.0163651480933427</v>
      </c>
      <c r="EP23" s="64">
        <v>647097</v>
      </c>
      <c r="EQ23" s="64">
        <f t="shared" si="54"/>
        <v>94678</v>
      </c>
      <c r="ER23" s="65">
        <f t="shared" si="55"/>
        <v>1.1713880224974158</v>
      </c>
      <c r="ES23" s="64">
        <v>693073</v>
      </c>
      <c r="ET23" s="64">
        <f t="shared" si="0"/>
        <v>53501.390000000014</v>
      </c>
      <c r="EU23" s="65">
        <f t="shared" si="1"/>
        <v>1.0836519150685879</v>
      </c>
      <c r="EV23" s="64">
        <f t="shared" si="2"/>
        <v>4321723</v>
      </c>
      <c r="EW23" s="64">
        <f t="shared" si="3"/>
        <v>196187.29000000004</v>
      </c>
      <c r="EX23" s="65">
        <f t="shared" si="4"/>
        <v>1.0475543793075057</v>
      </c>
      <c r="EY23" s="64">
        <v>875922.8</v>
      </c>
      <c r="EZ23" s="64">
        <f t="shared" si="5"/>
        <v>100178.80000000005</v>
      </c>
      <c r="FA23" s="65">
        <f t="shared" si="6"/>
        <v>1.1291389943074004</v>
      </c>
      <c r="FB23" s="64">
        <v>1927807.11</v>
      </c>
      <c r="FC23" s="64">
        <f t="shared" si="7"/>
        <v>420010.1100000001</v>
      </c>
      <c r="FD23" s="65">
        <f t="shared" si="8"/>
        <v>1.2785587914022909</v>
      </c>
      <c r="FE23" s="64">
        <f t="shared" si="9"/>
        <v>2803729.91</v>
      </c>
      <c r="FF23" s="64">
        <f t="shared" si="10"/>
        <v>520188.91000000015</v>
      </c>
      <c r="FG23" s="65">
        <f t="shared" si="11"/>
        <v>1.2277992424922521</v>
      </c>
      <c r="FH23" s="64">
        <v>456678</v>
      </c>
      <c r="FI23" s="64">
        <f t="shared" si="12"/>
        <v>-241334</v>
      </c>
      <c r="FJ23" s="65">
        <f t="shared" si="13"/>
        <v>0.65425522770382172</v>
      </c>
      <c r="FK23" s="64">
        <f t="shared" si="14"/>
        <v>3260407.91</v>
      </c>
      <c r="FL23" s="64">
        <f t="shared" si="15"/>
        <v>278854.91000000015</v>
      </c>
      <c r="FM23" s="65">
        <f t="shared" si="16"/>
        <v>1.0935267325450864</v>
      </c>
      <c r="FN23" s="64">
        <v>1577427.83</v>
      </c>
      <c r="FO23" s="64">
        <f t="shared" si="17"/>
        <v>237257.83000000007</v>
      </c>
      <c r="FP23" s="65">
        <f t="shared" si="18"/>
        <v>1.1770356223464189</v>
      </c>
      <c r="FQ23" s="64">
        <f t="shared" si="19"/>
        <v>4837835.74</v>
      </c>
      <c r="FR23" s="45">
        <f t="shared" si="20"/>
        <v>516112.74000000022</v>
      </c>
      <c r="FS23" s="46">
        <f t="shared" si="21"/>
        <v>1.1194229107233389</v>
      </c>
      <c r="FT23" s="64">
        <f t="shared" si="22"/>
        <v>170317.20420000009</v>
      </c>
    </row>
    <row r="24" spans="1:176" s="1" customFormat="1" ht="11.25" x14ac:dyDescent="0.2">
      <c r="A24" s="51">
        <v>13</v>
      </c>
      <c r="B24" s="32">
        <v>23</v>
      </c>
      <c r="C24" s="32" t="s">
        <v>109</v>
      </c>
      <c r="D24" s="51">
        <v>1012000230</v>
      </c>
      <c r="E24" s="51">
        <v>101201001</v>
      </c>
      <c r="F24" s="51">
        <v>86618101</v>
      </c>
      <c r="G24" s="33">
        <v>35230</v>
      </c>
      <c r="H24" s="33">
        <v>42519</v>
      </c>
      <c r="I24" s="33">
        <v>34644</v>
      </c>
      <c r="J24" s="34">
        <f t="shared" si="56"/>
        <v>112393</v>
      </c>
      <c r="K24" s="33">
        <v>32141</v>
      </c>
      <c r="L24" s="33">
        <v>38846</v>
      </c>
      <c r="M24" s="33">
        <v>31671</v>
      </c>
      <c r="N24" s="34">
        <f t="shared" si="57"/>
        <v>215051</v>
      </c>
      <c r="O24" s="33">
        <v>34285</v>
      </c>
      <c r="P24" s="33">
        <v>45289</v>
      </c>
      <c r="Q24" s="33">
        <v>45470</v>
      </c>
      <c r="R24" s="34">
        <f t="shared" si="58"/>
        <v>340095</v>
      </c>
      <c r="S24" s="33">
        <v>46170</v>
      </c>
      <c r="T24" s="33">
        <v>41059</v>
      </c>
      <c r="U24" s="33">
        <v>37262</v>
      </c>
      <c r="V24" s="34">
        <f t="shared" si="59"/>
        <v>464586</v>
      </c>
      <c r="W24" s="33">
        <v>27749</v>
      </c>
      <c r="X24" s="33">
        <f t="shared" si="60"/>
        <v>-7481</v>
      </c>
      <c r="Y24" s="35">
        <f t="shared" si="61"/>
        <v>0.78765256883338064</v>
      </c>
      <c r="Z24" s="33">
        <v>25774</v>
      </c>
      <c r="AA24" s="33">
        <f t="shared" si="62"/>
        <v>-16745</v>
      </c>
      <c r="AB24" s="35">
        <f t="shared" si="63"/>
        <v>0.6061760624661916</v>
      </c>
      <c r="AC24" s="33">
        <v>23204</v>
      </c>
      <c r="AD24" s="33">
        <f t="shared" si="64"/>
        <v>-11440</v>
      </c>
      <c r="AE24" s="35">
        <f t="shared" si="65"/>
        <v>0.66978408959704427</v>
      </c>
      <c r="AF24" s="36">
        <f t="shared" si="66"/>
        <v>76727</v>
      </c>
      <c r="AG24" s="36">
        <f t="shared" si="67"/>
        <v>-35666</v>
      </c>
      <c r="AH24" s="37">
        <f t="shared" si="68"/>
        <v>0.6826670700132571</v>
      </c>
      <c r="AI24" s="33">
        <v>23139</v>
      </c>
      <c r="AJ24" s="33">
        <f t="shared" si="69"/>
        <v>-9002</v>
      </c>
      <c r="AK24" s="35">
        <f t="shared" si="70"/>
        <v>0.71992159546996048</v>
      </c>
      <c r="AL24" s="33">
        <v>23985</v>
      </c>
      <c r="AM24" s="33">
        <f t="shared" si="71"/>
        <v>-14861</v>
      </c>
      <c r="AN24" s="35">
        <f t="shared" si="72"/>
        <v>0.61743808886371832</v>
      </c>
      <c r="AO24" s="33">
        <v>24322</v>
      </c>
      <c r="AP24" s="33">
        <f t="shared" si="73"/>
        <v>-7349</v>
      </c>
      <c r="AQ24" s="35">
        <f t="shared" si="74"/>
        <v>0.76795806889583529</v>
      </c>
      <c r="AR24" s="38">
        <f t="shared" si="75"/>
        <v>148173</v>
      </c>
      <c r="AS24" s="38">
        <f t="shared" si="76"/>
        <v>-66878</v>
      </c>
      <c r="AT24" s="39">
        <f t="shared" si="77"/>
        <v>0.68901330382095405</v>
      </c>
      <c r="AU24" s="33">
        <v>23481</v>
      </c>
      <c r="AV24" s="33">
        <f t="shared" si="78"/>
        <v>-10804</v>
      </c>
      <c r="AW24" s="35">
        <f t="shared" si="79"/>
        <v>0.68487676826600552</v>
      </c>
      <c r="AX24" s="33">
        <v>26310</v>
      </c>
      <c r="AY24" s="33">
        <f t="shared" si="80"/>
        <v>-18979</v>
      </c>
      <c r="AZ24" s="35">
        <f t="shared" si="81"/>
        <v>0.58093576806730107</v>
      </c>
      <c r="BA24" s="33">
        <v>23948</v>
      </c>
      <c r="BB24" s="33">
        <f t="shared" si="82"/>
        <v>-21522</v>
      </c>
      <c r="BC24" s="40">
        <f t="shared" si="83"/>
        <v>0.52667692984385306</v>
      </c>
      <c r="BD24" s="38">
        <f t="shared" si="84"/>
        <v>221912</v>
      </c>
      <c r="BE24" s="38">
        <f t="shared" si="85"/>
        <v>-118183</v>
      </c>
      <c r="BF24" s="39">
        <f t="shared" si="86"/>
        <v>0.65250003675443624</v>
      </c>
      <c r="BG24" s="33">
        <v>20716</v>
      </c>
      <c r="BH24" s="33">
        <f t="shared" si="87"/>
        <v>-25454</v>
      </c>
      <c r="BI24" s="40">
        <f t="shared" si="88"/>
        <v>0.44868962529781242</v>
      </c>
      <c r="BJ24" s="33">
        <v>26132</v>
      </c>
      <c r="BK24" s="33">
        <f t="shared" si="89"/>
        <v>-14927</v>
      </c>
      <c r="BL24" s="40">
        <f t="shared" si="90"/>
        <v>0.63644998660464214</v>
      </c>
      <c r="BM24" s="33">
        <v>21465</v>
      </c>
      <c r="BN24" s="33">
        <f t="shared" si="91"/>
        <v>-15797</v>
      </c>
      <c r="BO24" s="40">
        <f t="shared" si="92"/>
        <v>0.57605603563952557</v>
      </c>
      <c r="BP24" s="38">
        <f t="shared" si="93"/>
        <v>290225</v>
      </c>
      <c r="BQ24" s="33">
        <f t="shared" si="94"/>
        <v>-174361</v>
      </c>
      <c r="BR24" s="40">
        <f t="shared" si="95"/>
        <v>0.62469596587068921</v>
      </c>
      <c r="BS24" s="33">
        <v>23252</v>
      </c>
      <c r="BT24" s="33">
        <f t="shared" si="96"/>
        <v>-4497</v>
      </c>
      <c r="BU24" s="35">
        <f t="shared" si="97"/>
        <v>0.83794010594976398</v>
      </c>
      <c r="BV24" s="33">
        <v>25691</v>
      </c>
      <c r="BW24" s="33">
        <f t="shared" si="98"/>
        <v>-83</v>
      </c>
      <c r="BX24" s="35">
        <f t="shared" si="99"/>
        <v>0.99677970047334519</v>
      </c>
      <c r="BY24" s="33">
        <v>42028</v>
      </c>
      <c r="BZ24" s="33">
        <f t="shared" si="100"/>
        <v>18824</v>
      </c>
      <c r="CA24" s="35">
        <f t="shared" si="101"/>
        <v>1.8112394414756077</v>
      </c>
      <c r="CB24" s="41">
        <f t="shared" si="102"/>
        <v>90971</v>
      </c>
      <c r="CC24" s="41">
        <f t="shared" si="103"/>
        <v>14244</v>
      </c>
      <c r="CD24" s="42">
        <f t="shared" si="104"/>
        <v>1.1856452096393708</v>
      </c>
      <c r="CE24" s="33">
        <v>46695</v>
      </c>
      <c r="CF24" s="33">
        <f t="shared" si="105"/>
        <v>23556</v>
      </c>
      <c r="CG24" s="35">
        <f t="shared" si="106"/>
        <v>2.0180215221055362</v>
      </c>
      <c r="CH24" s="33">
        <v>35076</v>
      </c>
      <c r="CI24" s="33">
        <f t="shared" si="107"/>
        <v>11091</v>
      </c>
      <c r="CJ24" s="35">
        <f t="shared" si="108"/>
        <v>1.4624140087554722</v>
      </c>
      <c r="CK24" s="33">
        <v>55317</v>
      </c>
      <c r="CL24" s="33">
        <f t="shared" si="109"/>
        <v>30995</v>
      </c>
      <c r="CM24" s="35">
        <f t="shared" si="110"/>
        <v>2.2743606611298413</v>
      </c>
      <c r="CN24" s="41">
        <f t="shared" si="111"/>
        <v>228059</v>
      </c>
      <c r="CO24" s="41">
        <f t="shared" si="112"/>
        <v>79886</v>
      </c>
      <c r="CP24" s="42">
        <f t="shared" si="113"/>
        <v>1.5391400592550599</v>
      </c>
      <c r="CQ24" s="33">
        <v>21200</v>
      </c>
      <c r="CR24" s="33">
        <f t="shared" si="114"/>
        <v>-2281</v>
      </c>
      <c r="CS24" s="35">
        <f t="shared" si="115"/>
        <v>0.9028576295728461</v>
      </c>
      <c r="CT24" s="33">
        <v>26286</v>
      </c>
      <c r="CU24" s="33">
        <f t="shared" si="116"/>
        <v>-24</v>
      </c>
      <c r="CV24" s="35">
        <f t="shared" si="117"/>
        <v>0.99908779931584946</v>
      </c>
      <c r="CW24" s="33">
        <v>20055</v>
      </c>
      <c r="CX24" s="33">
        <f t="shared" si="118"/>
        <v>-3893</v>
      </c>
      <c r="CY24" s="35">
        <f t="shared" si="119"/>
        <v>0.83743945214631699</v>
      </c>
      <c r="CZ24" s="41">
        <f t="shared" si="23"/>
        <v>295600</v>
      </c>
      <c r="DA24" s="41">
        <f t="shared" si="24"/>
        <v>73688</v>
      </c>
      <c r="DB24" s="42">
        <f t="shared" si="25"/>
        <v>1.332059555138974</v>
      </c>
      <c r="DC24" s="33">
        <v>21578</v>
      </c>
      <c r="DD24" s="33">
        <f t="shared" si="120"/>
        <v>862</v>
      </c>
      <c r="DE24" s="35">
        <f t="shared" si="121"/>
        <v>1.0416103494883182</v>
      </c>
      <c r="DF24" s="33">
        <v>23873</v>
      </c>
      <c r="DG24" s="33">
        <f t="shared" si="26"/>
        <v>-2259</v>
      </c>
      <c r="DH24" s="35">
        <f t="shared" si="27"/>
        <v>0.91355426297260067</v>
      </c>
      <c r="DI24" s="33">
        <v>22087</v>
      </c>
      <c r="DJ24" s="33">
        <f t="shared" si="28"/>
        <v>622</v>
      </c>
      <c r="DK24" s="35">
        <f t="shared" si="29"/>
        <v>1.028977405078034</v>
      </c>
      <c r="DL24" s="64">
        <f t="shared" si="30"/>
        <v>363138</v>
      </c>
      <c r="DM24" s="64">
        <f t="shared" si="31"/>
        <v>72913</v>
      </c>
      <c r="DN24" s="65">
        <f t="shared" si="32"/>
        <v>1.2512292187096219</v>
      </c>
      <c r="DO24" s="64">
        <v>46862</v>
      </c>
      <c r="DP24" s="64">
        <f t="shared" si="33"/>
        <v>-2081</v>
      </c>
      <c r="DQ24" s="65">
        <f t="shared" si="34"/>
        <v>0.95748115154363234</v>
      </c>
      <c r="DR24" s="64">
        <v>24512</v>
      </c>
      <c r="DS24" s="64">
        <f t="shared" si="35"/>
        <v>-17516</v>
      </c>
      <c r="DT24" s="65">
        <f t="shared" si="36"/>
        <v>0.58323022746740272</v>
      </c>
      <c r="DU24" s="64">
        <f t="shared" si="37"/>
        <v>71374</v>
      </c>
      <c r="DV24" s="64">
        <f t="shared" si="38"/>
        <v>-19597</v>
      </c>
      <c r="DW24" s="65">
        <f t="shared" si="39"/>
        <v>0.78457970122346687</v>
      </c>
      <c r="DX24" s="64">
        <v>76910</v>
      </c>
      <c r="DY24" s="64">
        <f t="shared" si="40"/>
        <v>-60178</v>
      </c>
      <c r="DZ24" s="65">
        <f t="shared" si="41"/>
        <v>0.56102649393090565</v>
      </c>
      <c r="EA24" s="64">
        <f t="shared" si="42"/>
        <v>148284</v>
      </c>
      <c r="EB24" s="64">
        <f t="shared" si="43"/>
        <v>-79775</v>
      </c>
      <c r="EC24" s="65">
        <f t="shared" si="44"/>
        <v>0.65020016750051524</v>
      </c>
      <c r="ED24" s="64">
        <v>48290</v>
      </c>
      <c r="EE24" s="64">
        <f t="shared" si="45"/>
        <v>27090</v>
      </c>
      <c r="EF24" s="65">
        <f t="shared" si="46"/>
        <v>2.2778301886792454</v>
      </c>
      <c r="EG24" s="64">
        <v>39775</v>
      </c>
      <c r="EH24" s="64">
        <f t="shared" si="47"/>
        <v>13489</v>
      </c>
      <c r="EI24" s="65">
        <f t="shared" si="48"/>
        <v>1.5131629004032565</v>
      </c>
      <c r="EJ24" s="64">
        <v>31951</v>
      </c>
      <c r="EK24" s="64">
        <f t="shared" si="49"/>
        <v>11896</v>
      </c>
      <c r="EL24" s="65">
        <f t="shared" si="50"/>
        <v>1.5931687858389429</v>
      </c>
      <c r="EM24" s="64">
        <f t="shared" si="51"/>
        <v>268300</v>
      </c>
      <c r="EN24" s="64">
        <f t="shared" si="52"/>
        <v>-27300</v>
      </c>
      <c r="EO24" s="65">
        <f t="shared" si="53"/>
        <v>0.90764546684709069</v>
      </c>
      <c r="EP24" s="64">
        <v>75897</v>
      </c>
      <c r="EQ24" s="64">
        <f t="shared" si="54"/>
        <v>30446</v>
      </c>
      <c r="ER24" s="65">
        <f t="shared" si="55"/>
        <v>1.6698642494114542</v>
      </c>
      <c r="ES24" s="64">
        <v>24493</v>
      </c>
      <c r="ET24" s="64">
        <f t="shared" si="0"/>
        <v>2406</v>
      </c>
      <c r="EU24" s="65">
        <f t="shared" si="1"/>
        <v>1.108932856431385</v>
      </c>
      <c r="EV24" s="64">
        <f t="shared" si="2"/>
        <v>368690</v>
      </c>
      <c r="EW24" s="64">
        <f t="shared" si="3"/>
        <v>5552</v>
      </c>
      <c r="EX24" s="65">
        <f t="shared" si="4"/>
        <v>1.0152889535107865</v>
      </c>
      <c r="EY24" s="64">
        <v>124140</v>
      </c>
      <c r="EZ24" s="64">
        <f t="shared" si="5"/>
        <v>52766</v>
      </c>
      <c r="FA24" s="65">
        <f t="shared" si="6"/>
        <v>1.7392888166559251</v>
      </c>
      <c r="FB24" s="64">
        <v>210208</v>
      </c>
      <c r="FC24" s="64">
        <f t="shared" si="7"/>
        <v>133298</v>
      </c>
      <c r="FD24" s="65">
        <f t="shared" si="8"/>
        <v>2.7331686386685736</v>
      </c>
      <c r="FE24" s="64">
        <f t="shared" si="9"/>
        <v>334348</v>
      </c>
      <c r="FF24" s="64">
        <f t="shared" si="10"/>
        <v>186064</v>
      </c>
      <c r="FG24" s="65">
        <f t="shared" si="11"/>
        <v>2.2547813654878475</v>
      </c>
      <c r="FH24" s="64">
        <v>208926</v>
      </c>
      <c r="FI24" s="64">
        <f t="shared" si="12"/>
        <v>88910</v>
      </c>
      <c r="FJ24" s="65">
        <f t="shared" si="13"/>
        <v>1.7408178909478735</v>
      </c>
      <c r="FK24" s="64">
        <f t="shared" si="14"/>
        <v>543274</v>
      </c>
      <c r="FL24" s="64">
        <f t="shared" si="15"/>
        <v>274974</v>
      </c>
      <c r="FM24" s="65">
        <f t="shared" si="16"/>
        <v>2.0248751397689153</v>
      </c>
      <c r="FN24" s="64">
        <v>239957</v>
      </c>
      <c r="FO24" s="64">
        <f t="shared" si="17"/>
        <v>139567</v>
      </c>
      <c r="FP24" s="65">
        <f t="shared" si="18"/>
        <v>2.3902480326725768</v>
      </c>
      <c r="FQ24" s="64">
        <f t="shared" si="19"/>
        <v>783231</v>
      </c>
      <c r="FR24" s="45">
        <f t="shared" si="20"/>
        <v>414541</v>
      </c>
      <c r="FS24" s="46">
        <f t="shared" si="21"/>
        <v>2.1243619300767582</v>
      </c>
      <c r="FT24" s="64">
        <f t="shared" si="22"/>
        <v>136798.53</v>
      </c>
    </row>
    <row r="25" spans="1:176" s="1" customFormat="1" ht="11.25" x14ac:dyDescent="0.2">
      <c r="A25" s="51">
        <v>14</v>
      </c>
      <c r="B25" s="32">
        <v>30</v>
      </c>
      <c r="C25" s="32" t="s">
        <v>116</v>
      </c>
      <c r="D25" s="51">
        <v>1012002220</v>
      </c>
      <c r="E25" s="51">
        <v>101201001</v>
      </c>
      <c r="F25" s="51">
        <v>86618101</v>
      </c>
      <c r="G25" s="33">
        <v>36598</v>
      </c>
      <c r="H25" s="33">
        <v>99608</v>
      </c>
      <c r="I25" s="33">
        <v>139772</v>
      </c>
      <c r="J25" s="34">
        <f t="shared" si="56"/>
        <v>275978</v>
      </c>
      <c r="K25" s="33">
        <v>97082</v>
      </c>
      <c r="L25" s="33">
        <v>97273</v>
      </c>
      <c r="M25" s="33">
        <v>225043</v>
      </c>
      <c r="N25" s="34">
        <f t="shared" si="57"/>
        <v>695376</v>
      </c>
      <c r="O25" s="33">
        <v>113998</v>
      </c>
      <c r="P25" s="33">
        <v>86027</v>
      </c>
      <c r="Q25" s="33">
        <v>83564</v>
      </c>
      <c r="R25" s="34">
        <f t="shared" si="58"/>
        <v>978965</v>
      </c>
      <c r="S25" s="33">
        <v>140876</v>
      </c>
      <c r="T25" s="33">
        <v>91199</v>
      </c>
      <c r="U25" s="33">
        <v>235398</v>
      </c>
      <c r="V25" s="34">
        <f t="shared" si="59"/>
        <v>1446438</v>
      </c>
      <c r="W25" s="33">
        <v>21534</v>
      </c>
      <c r="X25" s="33">
        <f t="shared" si="60"/>
        <v>-15064</v>
      </c>
      <c r="Y25" s="35">
        <f t="shared" si="61"/>
        <v>0.58839280835018304</v>
      </c>
      <c r="Z25" s="33">
        <v>115234</v>
      </c>
      <c r="AA25" s="33">
        <f t="shared" si="62"/>
        <v>15626</v>
      </c>
      <c r="AB25" s="35">
        <f t="shared" si="63"/>
        <v>1.1568749498032287</v>
      </c>
      <c r="AC25" s="33">
        <v>137450</v>
      </c>
      <c r="AD25" s="33">
        <f t="shared" si="64"/>
        <v>-2322</v>
      </c>
      <c r="AE25" s="35">
        <f t="shared" si="65"/>
        <v>0.9833872306327448</v>
      </c>
      <c r="AF25" s="36">
        <f t="shared" si="66"/>
        <v>274218</v>
      </c>
      <c r="AG25" s="36">
        <f t="shared" si="67"/>
        <v>-1760</v>
      </c>
      <c r="AH25" s="37">
        <f t="shared" si="68"/>
        <v>0.99362268006870114</v>
      </c>
      <c r="AI25" s="33">
        <v>90516</v>
      </c>
      <c r="AJ25" s="33">
        <f t="shared" si="69"/>
        <v>-6566</v>
      </c>
      <c r="AK25" s="35">
        <f t="shared" si="70"/>
        <v>0.93236645310150179</v>
      </c>
      <c r="AL25" s="33">
        <v>100660</v>
      </c>
      <c r="AM25" s="33">
        <f t="shared" si="71"/>
        <v>3387</v>
      </c>
      <c r="AN25" s="35">
        <f t="shared" si="72"/>
        <v>1.0348195285433779</v>
      </c>
      <c r="AO25" s="33">
        <v>188949</v>
      </c>
      <c r="AP25" s="33">
        <f t="shared" si="73"/>
        <v>-36094</v>
      </c>
      <c r="AQ25" s="35">
        <f t="shared" si="74"/>
        <v>0.83961287398408302</v>
      </c>
      <c r="AR25" s="38">
        <f t="shared" si="75"/>
        <v>654343</v>
      </c>
      <c r="AS25" s="38">
        <f t="shared" si="76"/>
        <v>-41033</v>
      </c>
      <c r="AT25" s="39">
        <f t="shared" si="77"/>
        <v>0.94099163617956327</v>
      </c>
      <c r="AU25" s="33">
        <v>192862</v>
      </c>
      <c r="AV25" s="33">
        <f t="shared" si="78"/>
        <v>78864</v>
      </c>
      <c r="AW25" s="35">
        <f t="shared" si="79"/>
        <v>1.6918016105545712</v>
      </c>
      <c r="AX25" s="33">
        <v>44812</v>
      </c>
      <c r="AY25" s="33">
        <f t="shared" si="80"/>
        <v>-41215</v>
      </c>
      <c r="AZ25" s="35">
        <f t="shared" si="81"/>
        <v>0.52090622711474299</v>
      </c>
      <c r="BA25" s="33">
        <v>157786</v>
      </c>
      <c r="BB25" s="33">
        <f t="shared" si="82"/>
        <v>74222</v>
      </c>
      <c r="BC25" s="40">
        <f t="shared" si="83"/>
        <v>1.8882054473218133</v>
      </c>
      <c r="BD25" s="38">
        <f t="shared" si="84"/>
        <v>1049803</v>
      </c>
      <c r="BE25" s="38">
        <f t="shared" si="85"/>
        <v>70838</v>
      </c>
      <c r="BF25" s="39">
        <f t="shared" si="86"/>
        <v>1.0723600945896943</v>
      </c>
      <c r="BG25" s="33">
        <v>91628</v>
      </c>
      <c r="BH25" s="33">
        <f t="shared" si="87"/>
        <v>-49248</v>
      </c>
      <c r="BI25" s="40">
        <f t="shared" si="88"/>
        <v>0.65041596865328377</v>
      </c>
      <c r="BJ25" s="33">
        <v>62979.37</v>
      </c>
      <c r="BK25" s="33">
        <f t="shared" si="89"/>
        <v>-28219.629999999997</v>
      </c>
      <c r="BL25" s="40">
        <f t="shared" si="90"/>
        <v>0.6905708395925394</v>
      </c>
      <c r="BM25" s="33">
        <v>193188</v>
      </c>
      <c r="BN25" s="33">
        <f t="shared" si="91"/>
        <v>-42210</v>
      </c>
      <c r="BO25" s="40">
        <f t="shared" si="92"/>
        <v>0.82068666683659164</v>
      </c>
      <c r="BP25" s="38">
        <f t="shared" si="93"/>
        <v>1397598.37</v>
      </c>
      <c r="BQ25" s="33">
        <f t="shared" si="94"/>
        <v>-48839.629999999888</v>
      </c>
      <c r="BR25" s="40">
        <f t="shared" si="95"/>
        <v>0.96623454997725455</v>
      </c>
      <c r="BS25" s="33">
        <v>4845</v>
      </c>
      <c r="BT25" s="33">
        <f t="shared" si="96"/>
        <v>-16689</v>
      </c>
      <c r="BU25" s="35">
        <f t="shared" si="97"/>
        <v>0.22499303427138478</v>
      </c>
      <c r="BV25" s="33">
        <v>120327</v>
      </c>
      <c r="BW25" s="33">
        <f t="shared" si="98"/>
        <v>5093</v>
      </c>
      <c r="BX25" s="35">
        <f t="shared" si="99"/>
        <v>1.0441970251835395</v>
      </c>
      <c r="BY25" s="33">
        <v>181272.03</v>
      </c>
      <c r="BZ25" s="33">
        <f t="shared" si="100"/>
        <v>43822.03</v>
      </c>
      <c r="CA25" s="35">
        <f t="shared" si="101"/>
        <v>1.3188216078574027</v>
      </c>
      <c r="CB25" s="41">
        <f t="shared" si="102"/>
        <v>306444.03000000003</v>
      </c>
      <c r="CC25" s="41">
        <f t="shared" si="103"/>
        <v>32226.030000000028</v>
      </c>
      <c r="CD25" s="42">
        <f t="shared" si="104"/>
        <v>1.1175197470625562</v>
      </c>
      <c r="CE25" s="33">
        <v>143145</v>
      </c>
      <c r="CF25" s="33">
        <f t="shared" si="105"/>
        <v>52629</v>
      </c>
      <c r="CG25" s="35">
        <f t="shared" si="106"/>
        <v>1.5814331167970304</v>
      </c>
      <c r="CH25" s="33">
        <v>159292</v>
      </c>
      <c r="CI25" s="33">
        <f t="shared" si="107"/>
        <v>58632</v>
      </c>
      <c r="CJ25" s="35">
        <f t="shared" si="108"/>
        <v>1.5824756606397774</v>
      </c>
      <c r="CK25" s="33">
        <v>159286.74</v>
      </c>
      <c r="CL25" s="33">
        <f t="shared" si="109"/>
        <v>-29662.260000000009</v>
      </c>
      <c r="CM25" s="35">
        <f t="shared" si="110"/>
        <v>0.84301446422050386</v>
      </c>
      <c r="CN25" s="41">
        <f t="shared" si="111"/>
        <v>768167.77</v>
      </c>
      <c r="CO25" s="41">
        <f t="shared" si="112"/>
        <v>113824.77000000002</v>
      </c>
      <c r="CP25" s="42">
        <f t="shared" si="113"/>
        <v>1.1739527587213434</v>
      </c>
      <c r="CQ25" s="33">
        <v>198335.98</v>
      </c>
      <c r="CR25" s="33">
        <f t="shared" si="114"/>
        <v>5473.9800000000105</v>
      </c>
      <c r="CS25" s="35">
        <f t="shared" si="115"/>
        <v>1.0283828851717809</v>
      </c>
      <c r="CT25" s="33">
        <v>70705</v>
      </c>
      <c r="CU25" s="33">
        <f t="shared" si="116"/>
        <v>25893</v>
      </c>
      <c r="CV25" s="35">
        <f t="shared" si="117"/>
        <v>1.5778139783986431</v>
      </c>
      <c r="CW25" s="33">
        <v>122136</v>
      </c>
      <c r="CX25" s="33">
        <f t="shared" si="118"/>
        <v>-35650</v>
      </c>
      <c r="CY25" s="35">
        <f t="shared" si="119"/>
        <v>0.77406107005691249</v>
      </c>
      <c r="CZ25" s="41">
        <f t="shared" si="23"/>
        <v>1159344.75</v>
      </c>
      <c r="DA25" s="41">
        <f t="shared" si="24"/>
        <v>109541.75</v>
      </c>
      <c r="DB25" s="42">
        <f t="shared" si="25"/>
        <v>1.1043450533100019</v>
      </c>
      <c r="DC25" s="33">
        <v>124083</v>
      </c>
      <c r="DD25" s="33">
        <f t="shared" si="120"/>
        <v>32455</v>
      </c>
      <c r="DE25" s="35">
        <f t="shared" si="121"/>
        <v>1.3542039551228882</v>
      </c>
      <c r="DF25" s="33">
        <v>134922.57</v>
      </c>
      <c r="DG25" s="33">
        <f t="shared" si="26"/>
        <v>71943.200000000012</v>
      </c>
      <c r="DH25" s="35">
        <f t="shared" si="27"/>
        <v>2.1423296231766051</v>
      </c>
      <c r="DI25" s="33">
        <v>535354</v>
      </c>
      <c r="DJ25" s="33">
        <f t="shared" si="28"/>
        <v>342166</v>
      </c>
      <c r="DK25" s="35">
        <f t="shared" si="29"/>
        <v>2.7711555583162517</v>
      </c>
      <c r="DL25" s="64">
        <f t="shared" si="30"/>
        <v>1953704.32</v>
      </c>
      <c r="DM25" s="64">
        <f t="shared" si="31"/>
        <v>556105.94999999995</v>
      </c>
      <c r="DN25" s="65">
        <f t="shared" si="32"/>
        <v>1.3979011151823251</v>
      </c>
      <c r="DO25" s="64">
        <v>255329</v>
      </c>
      <c r="DP25" s="64">
        <f t="shared" si="33"/>
        <v>130157</v>
      </c>
      <c r="DQ25" s="65">
        <f t="shared" si="34"/>
        <v>2.0398252005240787</v>
      </c>
      <c r="DR25" s="64">
        <v>241841</v>
      </c>
      <c r="DS25" s="64">
        <f t="shared" si="35"/>
        <v>60568.97</v>
      </c>
      <c r="DT25" s="65">
        <f t="shared" si="36"/>
        <v>1.3341330154464537</v>
      </c>
      <c r="DU25" s="64">
        <f t="shared" si="37"/>
        <v>497170</v>
      </c>
      <c r="DV25" s="64">
        <f t="shared" si="38"/>
        <v>190725.96999999997</v>
      </c>
      <c r="DW25" s="65">
        <f t="shared" si="39"/>
        <v>1.6223843551463539</v>
      </c>
      <c r="DX25" s="64">
        <v>1006813.38</v>
      </c>
      <c r="DY25" s="64">
        <f t="shared" si="40"/>
        <v>545089.64</v>
      </c>
      <c r="DZ25" s="65">
        <f t="shared" si="41"/>
        <v>2.1805536358169499</v>
      </c>
      <c r="EA25" s="64">
        <f t="shared" si="42"/>
        <v>1503983.38</v>
      </c>
      <c r="EB25" s="64">
        <f t="shared" si="43"/>
        <v>735815.60999999987</v>
      </c>
      <c r="EC25" s="65">
        <f t="shared" si="44"/>
        <v>1.9578839919305646</v>
      </c>
      <c r="ED25" s="64">
        <v>229321</v>
      </c>
      <c r="EE25" s="64">
        <f t="shared" si="45"/>
        <v>30985.01999999999</v>
      </c>
      <c r="EF25" s="65">
        <f t="shared" si="46"/>
        <v>1.1562249068474615</v>
      </c>
      <c r="EG25" s="64">
        <v>201387</v>
      </c>
      <c r="EH25" s="64">
        <f t="shared" si="47"/>
        <v>130682</v>
      </c>
      <c r="EI25" s="65">
        <f t="shared" si="48"/>
        <v>2.8482709850788486</v>
      </c>
      <c r="EJ25" s="64">
        <v>182163</v>
      </c>
      <c r="EK25" s="64">
        <f t="shared" si="49"/>
        <v>60027</v>
      </c>
      <c r="EL25" s="65">
        <f t="shared" si="50"/>
        <v>1.4914767144822165</v>
      </c>
      <c r="EM25" s="64">
        <f t="shared" si="51"/>
        <v>2116854.38</v>
      </c>
      <c r="EN25" s="64">
        <f t="shared" si="52"/>
        <v>957509.62999999989</v>
      </c>
      <c r="EO25" s="65">
        <f t="shared" si="53"/>
        <v>1.8259058662231402</v>
      </c>
      <c r="EP25" s="64">
        <v>466692</v>
      </c>
      <c r="EQ25" s="64">
        <f t="shared" si="54"/>
        <v>207686.43</v>
      </c>
      <c r="ER25" s="65">
        <f t="shared" si="55"/>
        <v>1.801860863455562</v>
      </c>
      <c r="ES25" s="64">
        <v>557224</v>
      </c>
      <c r="ET25" s="64">
        <f t="shared" si="0"/>
        <v>21870</v>
      </c>
      <c r="EU25" s="65">
        <f t="shared" si="1"/>
        <v>1.040851473977966</v>
      </c>
      <c r="EV25" s="64">
        <f t="shared" si="2"/>
        <v>3140770.38</v>
      </c>
      <c r="EW25" s="64">
        <f t="shared" si="3"/>
        <v>1187066.0599999998</v>
      </c>
      <c r="EX25" s="65">
        <f t="shared" si="4"/>
        <v>1.6075976020772682</v>
      </c>
      <c r="EY25" s="64">
        <v>592459</v>
      </c>
      <c r="EZ25" s="64">
        <f t="shared" si="5"/>
        <v>95289</v>
      </c>
      <c r="FA25" s="65">
        <f t="shared" si="6"/>
        <v>1.1916628115131644</v>
      </c>
      <c r="FB25" s="64">
        <v>1143122</v>
      </c>
      <c r="FC25" s="64">
        <f t="shared" si="7"/>
        <v>136308.62</v>
      </c>
      <c r="FD25" s="65">
        <f t="shared" si="8"/>
        <v>1.1353861824919331</v>
      </c>
      <c r="FE25" s="64">
        <f t="shared" si="9"/>
        <v>1735581</v>
      </c>
      <c r="FF25" s="64">
        <f t="shared" si="10"/>
        <v>231597.62000000011</v>
      </c>
      <c r="FG25" s="65">
        <f t="shared" si="11"/>
        <v>1.1539894809209927</v>
      </c>
      <c r="FH25" s="64">
        <v>795594</v>
      </c>
      <c r="FI25" s="64">
        <f t="shared" si="12"/>
        <v>182723</v>
      </c>
      <c r="FJ25" s="65">
        <f t="shared" si="13"/>
        <v>1.2981426760280712</v>
      </c>
      <c r="FK25" s="64">
        <f t="shared" si="14"/>
        <v>2531175</v>
      </c>
      <c r="FL25" s="64">
        <f t="shared" si="15"/>
        <v>414320.62000000011</v>
      </c>
      <c r="FM25" s="65">
        <f t="shared" si="16"/>
        <v>1.1957246676552216</v>
      </c>
      <c r="FN25" s="64">
        <v>1013816.89</v>
      </c>
      <c r="FO25" s="64">
        <f t="shared" si="17"/>
        <v>-10099.109999999986</v>
      </c>
      <c r="FP25" s="65">
        <f t="shared" si="18"/>
        <v>0.99013677879826079</v>
      </c>
      <c r="FQ25" s="64">
        <f t="shared" si="19"/>
        <v>3544991.89</v>
      </c>
      <c r="FR25" s="45">
        <f t="shared" si="20"/>
        <v>404221.51000000024</v>
      </c>
      <c r="FS25" s="46">
        <f t="shared" si="21"/>
        <v>1.1287013888611623</v>
      </c>
      <c r="FT25" s="64">
        <f t="shared" si="22"/>
        <v>133393.09830000007</v>
      </c>
    </row>
    <row r="26" spans="1:176" s="1" customFormat="1" ht="11.25" x14ac:dyDescent="0.2">
      <c r="A26" s="51">
        <v>15</v>
      </c>
      <c r="B26" s="32">
        <v>64</v>
      </c>
      <c r="C26" s="32" t="s">
        <v>152</v>
      </c>
      <c r="D26" s="51">
        <v>7813341546</v>
      </c>
      <c r="E26" s="51">
        <v>101202001</v>
      </c>
      <c r="F26" s="51">
        <v>86618411</v>
      </c>
      <c r="G26" s="33">
        <v>7770</v>
      </c>
      <c r="H26" s="33">
        <v>250261</v>
      </c>
      <c r="I26" s="33">
        <v>185199</v>
      </c>
      <c r="J26" s="34">
        <f t="shared" si="56"/>
        <v>443230</v>
      </c>
      <c r="K26" s="33">
        <v>189537</v>
      </c>
      <c r="L26" s="33">
        <v>236432</v>
      </c>
      <c r="M26" s="33">
        <v>216174</v>
      </c>
      <c r="N26" s="34">
        <f t="shared" si="57"/>
        <v>1085373</v>
      </c>
      <c r="O26" s="33">
        <v>250960</v>
      </c>
      <c r="P26" s="33">
        <v>288294</v>
      </c>
      <c r="Q26" s="33">
        <v>216111</v>
      </c>
      <c r="R26" s="34">
        <f t="shared" si="58"/>
        <v>1840738</v>
      </c>
      <c r="S26" s="33">
        <v>172293</v>
      </c>
      <c r="T26" s="33">
        <v>246347</v>
      </c>
      <c r="U26" s="33">
        <v>446832</v>
      </c>
      <c r="V26" s="34">
        <f t="shared" si="59"/>
        <v>2706210</v>
      </c>
      <c r="W26" s="33">
        <v>186114</v>
      </c>
      <c r="X26" s="33">
        <f t="shared" si="60"/>
        <v>178344</v>
      </c>
      <c r="Y26" s="35">
        <f t="shared" si="61"/>
        <v>23.952895752895753</v>
      </c>
      <c r="Z26" s="33">
        <v>278514</v>
      </c>
      <c r="AA26" s="33">
        <f t="shared" si="62"/>
        <v>28253</v>
      </c>
      <c r="AB26" s="35">
        <f t="shared" si="63"/>
        <v>1.1128941385193858</v>
      </c>
      <c r="AC26" s="33">
        <v>197599</v>
      </c>
      <c r="AD26" s="33">
        <f t="shared" si="64"/>
        <v>12400</v>
      </c>
      <c r="AE26" s="35">
        <f t="shared" si="65"/>
        <v>1.0669550051566152</v>
      </c>
      <c r="AF26" s="36">
        <f t="shared" si="66"/>
        <v>662227</v>
      </c>
      <c r="AG26" s="36">
        <f t="shared" si="67"/>
        <v>218997</v>
      </c>
      <c r="AH26" s="37">
        <f t="shared" si="68"/>
        <v>1.494093360106491</v>
      </c>
      <c r="AI26" s="33">
        <v>214897</v>
      </c>
      <c r="AJ26" s="33">
        <f t="shared" si="69"/>
        <v>25360</v>
      </c>
      <c r="AK26" s="35">
        <f t="shared" si="70"/>
        <v>1.1337997330336558</v>
      </c>
      <c r="AL26" s="33">
        <v>202595</v>
      </c>
      <c r="AM26" s="33">
        <f t="shared" si="71"/>
        <v>-33837</v>
      </c>
      <c r="AN26" s="35">
        <f t="shared" si="72"/>
        <v>0.85688485484198418</v>
      </c>
      <c r="AO26" s="33">
        <v>210495</v>
      </c>
      <c r="AP26" s="33">
        <f t="shared" si="73"/>
        <v>-5679</v>
      </c>
      <c r="AQ26" s="35">
        <f t="shared" si="74"/>
        <v>0.97372949568403233</v>
      </c>
      <c r="AR26" s="38">
        <f t="shared" si="75"/>
        <v>1290214</v>
      </c>
      <c r="AS26" s="38">
        <f t="shared" si="76"/>
        <v>204841</v>
      </c>
      <c r="AT26" s="39">
        <f t="shared" si="77"/>
        <v>1.1887286674719197</v>
      </c>
      <c r="AU26" s="33">
        <v>223566</v>
      </c>
      <c r="AV26" s="33">
        <f t="shared" si="78"/>
        <v>-27394</v>
      </c>
      <c r="AW26" s="35">
        <f t="shared" si="79"/>
        <v>0.89084316225693339</v>
      </c>
      <c r="AX26" s="33">
        <v>303716</v>
      </c>
      <c r="AY26" s="33">
        <f t="shared" si="80"/>
        <v>15422</v>
      </c>
      <c r="AZ26" s="35">
        <f t="shared" si="81"/>
        <v>1.0534940026500725</v>
      </c>
      <c r="BA26" s="33">
        <v>253104</v>
      </c>
      <c r="BB26" s="33">
        <f t="shared" si="82"/>
        <v>36993</v>
      </c>
      <c r="BC26" s="40">
        <f t="shared" si="83"/>
        <v>1.1711759234837653</v>
      </c>
      <c r="BD26" s="38">
        <f t="shared" si="84"/>
        <v>2070600</v>
      </c>
      <c r="BE26" s="38">
        <f t="shared" si="85"/>
        <v>229862</v>
      </c>
      <c r="BF26" s="39">
        <f t="shared" si="86"/>
        <v>1.1248749143006773</v>
      </c>
      <c r="BG26" s="33">
        <v>254998</v>
      </c>
      <c r="BH26" s="33">
        <f t="shared" si="87"/>
        <v>82705</v>
      </c>
      <c r="BI26" s="40">
        <f t="shared" si="88"/>
        <v>1.4800253057291939</v>
      </c>
      <c r="BJ26" s="33">
        <v>254901</v>
      </c>
      <c r="BK26" s="33">
        <f t="shared" si="89"/>
        <v>8554</v>
      </c>
      <c r="BL26" s="40">
        <f t="shared" si="90"/>
        <v>1.0347233779993261</v>
      </c>
      <c r="BM26" s="33">
        <v>556799</v>
      </c>
      <c r="BN26" s="33">
        <f t="shared" si="91"/>
        <v>109967</v>
      </c>
      <c r="BO26" s="40">
        <f t="shared" si="92"/>
        <v>1.2461036810255308</v>
      </c>
      <c r="BP26" s="38">
        <f t="shared" si="93"/>
        <v>3137298</v>
      </c>
      <c r="BQ26" s="33">
        <f t="shared" si="94"/>
        <v>431088</v>
      </c>
      <c r="BR26" s="40">
        <f t="shared" si="95"/>
        <v>1.1592958417861141</v>
      </c>
      <c r="BS26" s="33">
        <v>204064</v>
      </c>
      <c r="BT26" s="33">
        <f t="shared" si="96"/>
        <v>17950</v>
      </c>
      <c r="BU26" s="35">
        <f t="shared" si="97"/>
        <v>1.0964462641176913</v>
      </c>
      <c r="BV26" s="33">
        <v>227209</v>
      </c>
      <c r="BW26" s="33">
        <f t="shared" si="98"/>
        <v>-51305</v>
      </c>
      <c r="BX26" s="35">
        <f t="shared" si="99"/>
        <v>0.81579022957553304</v>
      </c>
      <c r="BY26" s="33">
        <v>244280</v>
      </c>
      <c r="BZ26" s="33">
        <f t="shared" si="100"/>
        <v>46681</v>
      </c>
      <c r="CA26" s="35">
        <f t="shared" si="101"/>
        <v>1.2362410740945045</v>
      </c>
      <c r="CB26" s="41">
        <f t="shared" si="102"/>
        <v>675553</v>
      </c>
      <c r="CC26" s="41">
        <f t="shared" si="103"/>
        <v>13326</v>
      </c>
      <c r="CD26" s="42">
        <f t="shared" si="104"/>
        <v>1.0201230091796318</v>
      </c>
      <c r="CE26" s="33">
        <v>253874</v>
      </c>
      <c r="CF26" s="33">
        <f t="shared" si="105"/>
        <v>38977</v>
      </c>
      <c r="CG26" s="35">
        <f t="shared" si="106"/>
        <v>1.181375263498327</v>
      </c>
      <c r="CH26" s="33">
        <v>237252.97</v>
      </c>
      <c r="CI26" s="33">
        <f t="shared" si="107"/>
        <v>34657.97</v>
      </c>
      <c r="CJ26" s="35">
        <f t="shared" si="108"/>
        <v>1.1710702139736913</v>
      </c>
      <c r="CK26" s="33">
        <v>220357</v>
      </c>
      <c r="CL26" s="33">
        <f t="shared" si="109"/>
        <v>9862</v>
      </c>
      <c r="CM26" s="35">
        <f t="shared" si="110"/>
        <v>1.0468514691560369</v>
      </c>
      <c r="CN26" s="41">
        <f t="shared" si="111"/>
        <v>1387036.97</v>
      </c>
      <c r="CO26" s="41">
        <f t="shared" si="112"/>
        <v>96822.969999999972</v>
      </c>
      <c r="CP26" s="42">
        <f t="shared" si="113"/>
        <v>1.0750441167124214</v>
      </c>
      <c r="CQ26" s="33">
        <v>260169</v>
      </c>
      <c r="CR26" s="33">
        <f t="shared" si="114"/>
        <v>36603</v>
      </c>
      <c r="CS26" s="35">
        <f t="shared" si="115"/>
        <v>1.1637234642119105</v>
      </c>
      <c r="CT26" s="33">
        <v>266358</v>
      </c>
      <c r="CU26" s="33">
        <f t="shared" si="116"/>
        <v>-37358</v>
      </c>
      <c r="CV26" s="35">
        <f t="shared" si="117"/>
        <v>0.87699693134375534</v>
      </c>
      <c r="CW26" s="33">
        <v>198446</v>
      </c>
      <c r="CX26" s="33">
        <f t="shared" si="118"/>
        <v>-54658</v>
      </c>
      <c r="CY26" s="35">
        <f t="shared" si="119"/>
        <v>0.78404924457930336</v>
      </c>
      <c r="CZ26" s="41">
        <f t="shared" si="23"/>
        <v>2112009.9699999997</v>
      </c>
      <c r="DA26" s="41">
        <f t="shared" si="24"/>
        <v>41409.969999999739</v>
      </c>
      <c r="DB26" s="42">
        <f t="shared" si="25"/>
        <v>1.019999019607843</v>
      </c>
      <c r="DC26" s="33">
        <v>187449</v>
      </c>
      <c r="DD26" s="33">
        <f t="shared" si="120"/>
        <v>-67549</v>
      </c>
      <c r="DE26" s="35">
        <f t="shared" si="121"/>
        <v>0.73509988313633834</v>
      </c>
      <c r="DF26" s="33">
        <v>245505</v>
      </c>
      <c r="DG26" s="33">
        <f t="shared" si="26"/>
        <v>-9396</v>
      </c>
      <c r="DH26" s="35">
        <f t="shared" si="27"/>
        <v>0.96313863029176028</v>
      </c>
      <c r="DI26" s="33">
        <v>990079</v>
      </c>
      <c r="DJ26" s="33">
        <f t="shared" si="28"/>
        <v>433280</v>
      </c>
      <c r="DK26" s="35">
        <f t="shared" si="29"/>
        <v>1.7781623171018626</v>
      </c>
      <c r="DL26" s="64">
        <f t="shared" si="30"/>
        <v>3535042.9699999997</v>
      </c>
      <c r="DM26" s="64">
        <f t="shared" si="31"/>
        <v>397744.96999999974</v>
      </c>
      <c r="DN26" s="65">
        <f t="shared" si="32"/>
        <v>1.1267794675545644</v>
      </c>
      <c r="DO26" s="64">
        <v>421681</v>
      </c>
      <c r="DP26" s="64">
        <f t="shared" si="33"/>
        <v>-9592</v>
      </c>
      <c r="DQ26" s="65">
        <f t="shared" si="34"/>
        <v>0.97775886735316142</v>
      </c>
      <c r="DR26" s="64">
        <v>190209</v>
      </c>
      <c r="DS26" s="64">
        <f t="shared" si="35"/>
        <v>-54071</v>
      </c>
      <c r="DT26" s="65">
        <f t="shared" si="36"/>
        <v>0.77865154740461762</v>
      </c>
      <c r="DU26" s="64">
        <f t="shared" si="37"/>
        <v>611890</v>
      </c>
      <c r="DV26" s="64">
        <f t="shared" si="38"/>
        <v>-63663</v>
      </c>
      <c r="DW26" s="65">
        <f t="shared" si="39"/>
        <v>0.9057616500851895</v>
      </c>
      <c r="DX26" s="64">
        <v>654944</v>
      </c>
      <c r="DY26" s="64">
        <f t="shared" si="40"/>
        <v>-56539.969999999972</v>
      </c>
      <c r="DZ26" s="65">
        <f t="shared" si="41"/>
        <v>0.92053233469195384</v>
      </c>
      <c r="EA26" s="64">
        <f t="shared" si="42"/>
        <v>1266834</v>
      </c>
      <c r="EB26" s="64">
        <f t="shared" si="43"/>
        <v>-120202.96999999997</v>
      </c>
      <c r="EC26" s="65">
        <f t="shared" si="44"/>
        <v>0.91333830849512254</v>
      </c>
      <c r="ED26" s="64">
        <v>221922</v>
      </c>
      <c r="EE26" s="64">
        <f t="shared" si="45"/>
        <v>-38247</v>
      </c>
      <c r="EF26" s="65">
        <f t="shared" si="46"/>
        <v>0.852991709235151</v>
      </c>
      <c r="EG26" s="64">
        <v>263544</v>
      </c>
      <c r="EH26" s="64">
        <f t="shared" si="47"/>
        <v>-2814</v>
      </c>
      <c r="EI26" s="65">
        <f t="shared" si="48"/>
        <v>0.98943527132656051</v>
      </c>
      <c r="EJ26" s="64">
        <v>192717</v>
      </c>
      <c r="EK26" s="64">
        <f t="shared" si="49"/>
        <v>-5729</v>
      </c>
      <c r="EL26" s="65">
        <f t="shared" si="50"/>
        <v>0.97113068542575809</v>
      </c>
      <c r="EM26" s="64">
        <f t="shared" si="51"/>
        <v>1945017</v>
      </c>
      <c r="EN26" s="64">
        <f t="shared" si="52"/>
        <v>-166992.96999999974</v>
      </c>
      <c r="EO26" s="65">
        <f t="shared" si="53"/>
        <v>0.92093173215465463</v>
      </c>
      <c r="EP26" s="64">
        <v>434671</v>
      </c>
      <c r="EQ26" s="64">
        <f t="shared" si="54"/>
        <v>1717</v>
      </c>
      <c r="ER26" s="65">
        <f t="shared" si="55"/>
        <v>1.0039657792744725</v>
      </c>
      <c r="ES26" s="64">
        <v>195066</v>
      </c>
      <c r="ET26" s="64">
        <f t="shared" si="0"/>
        <v>-795013</v>
      </c>
      <c r="EU26" s="65">
        <f t="shared" si="1"/>
        <v>0.19702064178717052</v>
      </c>
      <c r="EV26" s="64">
        <f t="shared" si="2"/>
        <v>2574754</v>
      </c>
      <c r="EW26" s="64">
        <f t="shared" si="3"/>
        <v>-960288.96999999974</v>
      </c>
      <c r="EX26" s="65">
        <f t="shared" si="4"/>
        <v>0.72835154249907186</v>
      </c>
      <c r="EY26" s="64">
        <v>637873</v>
      </c>
      <c r="EZ26" s="64">
        <f t="shared" si="5"/>
        <v>25983</v>
      </c>
      <c r="FA26" s="65">
        <f t="shared" si="6"/>
        <v>1.0424635146840118</v>
      </c>
      <c r="FB26" s="64">
        <v>747438</v>
      </c>
      <c r="FC26" s="64">
        <f t="shared" si="7"/>
        <v>92494</v>
      </c>
      <c r="FD26" s="65">
        <f t="shared" si="8"/>
        <v>1.1412242878780476</v>
      </c>
      <c r="FE26" s="64">
        <f t="shared" si="9"/>
        <v>1385311</v>
      </c>
      <c r="FF26" s="64">
        <f t="shared" si="10"/>
        <v>118477</v>
      </c>
      <c r="FG26" s="65">
        <f t="shared" si="11"/>
        <v>1.0935221189200794</v>
      </c>
      <c r="FH26" s="64">
        <v>863708</v>
      </c>
      <c r="FI26" s="64">
        <f t="shared" si="12"/>
        <v>185525</v>
      </c>
      <c r="FJ26" s="65">
        <f t="shared" si="13"/>
        <v>1.2735618557233077</v>
      </c>
      <c r="FK26" s="64">
        <f t="shared" si="14"/>
        <v>2249019</v>
      </c>
      <c r="FL26" s="64">
        <f t="shared" si="15"/>
        <v>304002</v>
      </c>
      <c r="FM26" s="65">
        <f t="shared" si="16"/>
        <v>1.1562978626922027</v>
      </c>
      <c r="FN26" s="64">
        <v>717213</v>
      </c>
      <c r="FO26" s="64">
        <f t="shared" si="17"/>
        <v>87476</v>
      </c>
      <c r="FP26" s="65">
        <f t="shared" si="18"/>
        <v>1.1389087825552573</v>
      </c>
      <c r="FQ26" s="64">
        <f t="shared" si="19"/>
        <v>2966232</v>
      </c>
      <c r="FR26" s="45">
        <f t="shared" si="20"/>
        <v>391478</v>
      </c>
      <c r="FS26" s="46">
        <f t="shared" si="21"/>
        <v>1.152044816708703</v>
      </c>
      <c r="FT26" s="64">
        <f t="shared" si="22"/>
        <v>160505.98000000001</v>
      </c>
    </row>
    <row r="27" spans="1:176" s="1" customFormat="1" ht="11.25" x14ac:dyDescent="0.2">
      <c r="A27" s="51">
        <v>16</v>
      </c>
      <c r="B27" s="32">
        <v>79</v>
      </c>
      <c r="C27" s="32" t="s">
        <v>169</v>
      </c>
      <c r="D27" s="51">
        <v>1012001963</v>
      </c>
      <c r="E27" s="51">
        <v>101201001</v>
      </c>
      <c r="F27" s="51">
        <v>86618422</v>
      </c>
      <c r="G27" s="33">
        <v>20875</v>
      </c>
      <c r="H27" s="33">
        <v>101506</v>
      </c>
      <c r="I27" s="33">
        <v>116192</v>
      </c>
      <c r="J27" s="34">
        <f t="shared" si="56"/>
        <v>238573</v>
      </c>
      <c r="K27" s="33">
        <v>94907</v>
      </c>
      <c r="L27" s="33">
        <v>111481</v>
      </c>
      <c r="M27" s="33">
        <v>263493</v>
      </c>
      <c r="N27" s="34">
        <f t="shared" si="57"/>
        <v>708454</v>
      </c>
      <c r="O27" s="33">
        <v>11735</v>
      </c>
      <c r="P27" s="33">
        <v>33912</v>
      </c>
      <c r="Q27" s="33">
        <v>45510</v>
      </c>
      <c r="R27" s="34">
        <f t="shared" si="58"/>
        <v>799611</v>
      </c>
      <c r="S27" s="33">
        <v>93940</v>
      </c>
      <c r="T27" s="33">
        <v>96314</v>
      </c>
      <c r="U27" s="33">
        <v>167056</v>
      </c>
      <c r="V27" s="34">
        <f t="shared" si="59"/>
        <v>1156921</v>
      </c>
      <c r="W27" s="33">
        <v>36369</v>
      </c>
      <c r="X27" s="33">
        <f t="shared" si="60"/>
        <v>15494</v>
      </c>
      <c r="Y27" s="35">
        <f t="shared" si="61"/>
        <v>1.7422275449101796</v>
      </c>
      <c r="Z27" s="33">
        <v>109436</v>
      </c>
      <c r="AA27" s="33">
        <f t="shared" si="62"/>
        <v>7930</v>
      </c>
      <c r="AB27" s="35">
        <f t="shared" si="63"/>
        <v>1.0781234606821271</v>
      </c>
      <c r="AC27" s="33">
        <v>104890</v>
      </c>
      <c r="AD27" s="33">
        <f t="shared" si="64"/>
        <v>-11302</v>
      </c>
      <c r="AE27" s="35">
        <f t="shared" si="65"/>
        <v>0.90272996419719087</v>
      </c>
      <c r="AF27" s="36">
        <f t="shared" si="66"/>
        <v>250695</v>
      </c>
      <c r="AG27" s="36">
        <f t="shared" si="67"/>
        <v>12122</v>
      </c>
      <c r="AH27" s="37">
        <f t="shared" si="68"/>
        <v>1.0508104437635442</v>
      </c>
      <c r="AI27" s="33">
        <v>93309</v>
      </c>
      <c r="AJ27" s="33">
        <f t="shared" si="69"/>
        <v>-1598</v>
      </c>
      <c r="AK27" s="35">
        <f t="shared" si="70"/>
        <v>0.98316246430716381</v>
      </c>
      <c r="AL27" s="33">
        <v>110025</v>
      </c>
      <c r="AM27" s="33">
        <f t="shared" si="71"/>
        <v>-1456</v>
      </c>
      <c r="AN27" s="35">
        <f t="shared" si="72"/>
        <v>0.98693947847615293</v>
      </c>
      <c r="AO27" s="33">
        <v>234415</v>
      </c>
      <c r="AP27" s="33">
        <f t="shared" si="73"/>
        <v>-29078</v>
      </c>
      <c r="AQ27" s="35">
        <f t="shared" si="74"/>
        <v>0.88964412716846364</v>
      </c>
      <c r="AR27" s="38">
        <f t="shared" si="75"/>
        <v>688444</v>
      </c>
      <c r="AS27" s="38">
        <f t="shared" si="76"/>
        <v>-20010</v>
      </c>
      <c r="AT27" s="39">
        <f t="shared" si="77"/>
        <v>0.97175539978601289</v>
      </c>
      <c r="AU27" s="33">
        <v>90049</v>
      </c>
      <c r="AV27" s="33">
        <f t="shared" si="78"/>
        <v>78314</v>
      </c>
      <c r="AW27" s="35">
        <f t="shared" si="79"/>
        <v>7.6735406902428629</v>
      </c>
      <c r="AX27" s="33">
        <v>16586</v>
      </c>
      <c r="AY27" s="33">
        <f t="shared" si="80"/>
        <v>-17326</v>
      </c>
      <c r="AZ27" s="35">
        <f t="shared" si="81"/>
        <v>0.48908940787921679</v>
      </c>
      <c r="BA27" s="33">
        <v>52807</v>
      </c>
      <c r="BB27" s="33">
        <f t="shared" si="82"/>
        <v>7297</v>
      </c>
      <c r="BC27" s="40">
        <f t="shared" si="83"/>
        <v>1.1603383871676554</v>
      </c>
      <c r="BD27" s="38">
        <f t="shared" si="84"/>
        <v>847886</v>
      </c>
      <c r="BE27" s="38">
        <f t="shared" si="85"/>
        <v>48275</v>
      </c>
      <c r="BF27" s="39">
        <f t="shared" si="86"/>
        <v>1.0603731064229982</v>
      </c>
      <c r="BG27" s="33">
        <v>98918</v>
      </c>
      <c r="BH27" s="33">
        <f t="shared" si="87"/>
        <v>4978</v>
      </c>
      <c r="BI27" s="40">
        <f t="shared" si="88"/>
        <v>1.0529912710240579</v>
      </c>
      <c r="BJ27" s="33">
        <v>97367.32</v>
      </c>
      <c r="BK27" s="33">
        <f t="shared" si="89"/>
        <v>1053.320000000007</v>
      </c>
      <c r="BL27" s="40">
        <f t="shared" si="90"/>
        <v>1.0109363124779369</v>
      </c>
      <c r="BM27" s="33">
        <v>145318</v>
      </c>
      <c r="BN27" s="33">
        <f t="shared" si="91"/>
        <v>-21738</v>
      </c>
      <c r="BO27" s="40">
        <f t="shared" si="92"/>
        <v>0.86987596973469972</v>
      </c>
      <c r="BP27" s="38">
        <f t="shared" si="93"/>
        <v>1189489.32</v>
      </c>
      <c r="BQ27" s="33">
        <f t="shared" si="94"/>
        <v>32568.320000000065</v>
      </c>
      <c r="BR27" s="40">
        <f t="shared" si="95"/>
        <v>1.02815085904742</v>
      </c>
      <c r="BS27" s="33">
        <v>67205</v>
      </c>
      <c r="BT27" s="33">
        <f t="shared" si="96"/>
        <v>30836</v>
      </c>
      <c r="BU27" s="35">
        <f t="shared" si="97"/>
        <v>1.8478649399213616</v>
      </c>
      <c r="BV27" s="33">
        <v>110666</v>
      </c>
      <c r="BW27" s="33">
        <f t="shared" si="98"/>
        <v>1230</v>
      </c>
      <c r="BX27" s="35">
        <f t="shared" si="99"/>
        <v>1.01123944588618</v>
      </c>
      <c r="BY27" s="33">
        <v>121563.56</v>
      </c>
      <c r="BZ27" s="33">
        <f t="shared" si="100"/>
        <v>16673.559999999998</v>
      </c>
      <c r="CA27" s="35">
        <f t="shared" si="101"/>
        <v>1.1589623415006196</v>
      </c>
      <c r="CB27" s="41">
        <f t="shared" si="102"/>
        <v>299434.56</v>
      </c>
      <c r="CC27" s="41">
        <f t="shared" si="103"/>
        <v>48739.56</v>
      </c>
      <c r="CD27" s="42">
        <f t="shared" si="104"/>
        <v>1.1944177586310059</v>
      </c>
      <c r="CE27" s="33">
        <v>98076</v>
      </c>
      <c r="CF27" s="33">
        <f t="shared" si="105"/>
        <v>4767</v>
      </c>
      <c r="CG27" s="35">
        <f t="shared" si="106"/>
        <v>1.0510883194547149</v>
      </c>
      <c r="CH27" s="33">
        <v>153161</v>
      </c>
      <c r="CI27" s="33">
        <f t="shared" si="107"/>
        <v>43136</v>
      </c>
      <c r="CJ27" s="35">
        <f t="shared" si="108"/>
        <v>1.3920563508293569</v>
      </c>
      <c r="CK27" s="33">
        <v>236580</v>
      </c>
      <c r="CL27" s="33">
        <f t="shared" si="109"/>
        <v>2165</v>
      </c>
      <c r="CM27" s="35">
        <f t="shared" si="110"/>
        <v>1.0092357570974553</v>
      </c>
      <c r="CN27" s="41">
        <f t="shared" si="111"/>
        <v>787251.56</v>
      </c>
      <c r="CO27" s="41">
        <f t="shared" si="112"/>
        <v>98807.560000000056</v>
      </c>
      <c r="CP27" s="42">
        <f t="shared" si="113"/>
        <v>1.1435230171226709</v>
      </c>
      <c r="CQ27" s="33">
        <v>82777.89</v>
      </c>
      <c r="CR27" s="33">
        <f t="shared" si="114"/>
        <v>-7271.1100000000006</v>
      </c>
      <c r="CS27" s="35">
        <f t="shared" si="115"/>
        <v>0.91925385068129573</v>
      </c>
      <c r="CT27" s="33">
        <v>22157</v>
      </c>
      <c r="CU27" s="33">
        <f t="shared" si="116"/>
        <v>5571</v>
      </c>
      <c r="CV27" s="35">
        <f t="shared" si="117"/>
        <v>1.335885686723743</v>
      </c>
      <c r="CW27" s="33">
        <v>48824</v>
      </c>
      <c r="CX27" s="33">
        <f t="shared" si="118"/>
        <v>-3983</v>
      </c>
      <c r="CY27" s="35">
        <f t="shared" si="119"/>
        <v>0.9245743935463101</v>
      </c>
      <c r="CZ27" s="41">
        <f t="shared" si="23"/>
        <v>941010.45000000007</v>
      </c>
      <c r="DA27" s="41">
        <f t="shared" si="24"/>
        <v>93124.45000000007</v>
      </c>
      <c r="DB27" s="42">
        <f t="shared" si="25"/>
        <v>1.109831333457564</v>
      </c>
      <c r="DC27" s="33">
        <v>113468</v>
      </c>
      <c r="DD27" s="33">
        <f t="shared" si="120"/>
        <v>14550</v>
      </c>
      <c r="DE27" s="35">
        <f t="shared" si="121"/>
        <v>1.1470915303584788</v>
      </c>
      <c r="DF27" s="33">
        <v>98247</v>
      </c>
      <c r="DG27" s="33">
        <f t="shared" si="26"/>
        <v>879.67999999999302</v>
      </c>
      <c r="DH27" s="35">
        <f t="shared" si="27"/>
        <v>1.00903465351619</v>
      </c>
      <c r="DI27" s="33">
        <v>238268</v>
      </c>
      <c r="DJ27" s="33">
        <f t="shared" si="28"/>
        <v>92950</v>
      </c>
      <c r="DK27" s="35">
        <f t="shared" si="29"/>
        <v>1.6396317042623763</v>
      </c>
      <c r="DL27" s="64">
        <f t="shared" si="30"/>
        <v>1390993.4500000002</v>
      </c>
      <c r="DM27" s="64">
        <f t="shared" si="31"/>
        <v>201504.13000000012</v>
      </c>
      <c r="DN27" s="65">
        <f t="shared" si="32"/>
        <v>1.1694039001543957</v>
      </c>
      <c r="DO27" s="64">
        <v>140697</v>
      </c>
      <c r="DP27" s="64">
        <f t="shared" si="33"/>
        <v>-37174</v>
      </c>
      <c r="DQ27" s="65">
        <f t="shared" si="34"/>
        <v>0.79100584131196205</v>
      </c>
      <c r="DR27" s="64">
        <v>135900</v>
      </c>
      <c r="DS27" s="64">
        <f t="shared" si="35"/>
        <v>14336.440000000002</v>
      </c>
      <c r="DT27" s="65">
        <f t="shared" si="36"/>
        <v>1.1179336965781521</v>
      </c>
      <c r="DU27" s="64">
        <f t="shared" si="37"/>
        <v>276597</v>
      </c>
      <c r="DV27" s="64">
        <f t="shared" si="38"/>
        <v>-22837.559999999998</v>
      </c>
      <c r="DW27" s="65">
        <f t="shared" si="39"/>
        <v>0.9237310482797978</v>
      </c>
      <c r="DX27" s="64">
        <v>562114</v>
      </c>
      <c r="DY27" s="64">
        <f t="shared" si="40"/>
        <v>74297</v>
      </c>
      <c r="DZ27" s="65">
        <f t="shared" si="41"/>
        <v>1.1523050652191293</v>
      </c>
      <c r="EA27" s="64">
        <f t="shared" si="42"/>
        <v>838711</v>
      </c>
      <c r="EB27" s="64">
        <f t="shared" si="43"/>
        <v>51459.439999999944</v>
      </c>
      <c r="EC27" s="65">
        <f t="shared" si="44"/>
        <v>1.0653659422408766</v>
      </c>
      <c r="ED27" s="64">
        <v>216943</v>
      </c>
      <c r="EE27" s="64">
        <f t="shared" si="45"/>
        <v>134165.10999999999</v>
      </c>
      <c r="EF27" s="65">
        <f t="shared" si="46"/>
        <v>2.6207843664534094</v>
      </c>
      <c r="EG27" s="64">
        <v>37757</v>
      </c>
      <c r="EH27" s="64">
        <f t="shared" si="47"/>
        <v>15600</v>
      </c>
      <c r="EI27" s="65">
        <f t="shared" si="48"/>
        <v>1.7040664349866859</v>
      </c>
      <c r="EJ27" s="64">
        <v>40092</v>
      </c>
      <c r="EK27" s="64">
        <f t="shared" si="49"/>
        <v>-8732</v>
      </c>
      <c r="EL27" s="65">
        <f t="shared" si="50"/>
        <v>0.82115353105030309</v>
      </c>
      <c r="EM27" s="64">
        <f t="shared" si="51"/>
        <v>1133503</v>
      </c>
      <c r="EN27" s="64">
        <f t="shared" si="52"/>
        <v>192492.54999999993</v>
      </c>
      <c r="EO27" s="65">
        <f t="shared" si="53"/>
        <v>1.20455941801709</v>
      </c>
      <c r="EP27" s="64">
        <v>229271</v>
      </c>
      <c r="EQ27" s="64">
        <f t="shared" si="54"/>
        <v>17556</v>
      </c>
      <c r="ER27" s="65">
        <f t="shared" si="55"/>
        <v>1.0829227971565547</v>
      </c>
      <c r="ES27" s="64">
        <v>201337</v>
      </c>
      <c r="ET27" s="64">
        <f t="shared" si="0"/>
        <v>-36931</v>
      </c>
      <c r="EU27" s="65">
        <f t="shared" si="1"/>
        <v>0.84500226635553244</v>
      </c>
      <c r="EV27" s="64">
        <f t="shared" si="2"/>
        <v>1564111</v>
      </c>
      <c r="EW27" s="64">
        <f t="shared" si="3"/>
        <v>173117.54999999981</v>
      </c>
      <c r="EX27" s="65">
        <f t="shared" si="4"/>
        <v>1.1244560497391269</v>
      </c>
      <c r="EY27" s="64">
        <v>466255</v>
      </c>
      <c r="EZ27" s="64">
        <f t="shared" si="5"/>
        <v>189658</v>
      </c>
      <c r="FA27" s="65">
        <f t="shared" si="6"/>
        <v>1.6856835034364075</v>
      </c>
      <c r="FB27" s="64">
        <v>713494.05</v>
      </c>
      <c r="FC27" s="64">
        <f t="shared" si="7"/>
        <v>151380.05000000005</v>
      </c>
      <c r="FD27" s="65">
        <f t="shared" si="8"/>
        <v>1.2693048918902572</v>
      </c>
      <c r="FE27" s="64">
        <f t="shared" si="9"/>
        <v>1179749.05</v>
      </c>
      <c r="FF27" s="64">
        <f t="shared" si="10"/>
        <v>341038.05000000005</v>
      </c>
      <c r="FG27" s="65">
        <f t="shared" si="11"/>
        <v>1.4066216491735533</v>
      </c>
      <c r="FH27" s="64">
        <v>161181.95000000001</v>
      </c>
      <c r="FI27" s="64">
        <f t="shared" si="12"/>
        <v>-133610.04999999999</v>
      </c>
      <c r="FJ27" s="65">
        <f t="shared" si="13"/>
        <v>0.54676500719151133</v>
      </c>
      <c r="FK27" s="64">
        <f t="shared" si="14"/>
        <v>1340931</v>
      </c>
      <c r="FL27" s="64">
        <f t="shared" si="15"/>
        <v>207428</v>
      </c>
      <c r="FM27" s="65">
        <f t="shared" si="16"/>
        <v>1.1829973101085749</v>
      </c>
      <c r="FN27" s="64">
        <v>561673.11</v>
      </c>
      <c r="FO27" s="64">
        <f t="shared" si="17"/>
        <v>131065.10999999999</v>
      </c>
      <c r="FP27" s="65">
        <f t="shared" si="18"/>
        <v>1.3043722132426707</v>
      </c>
      <c r="FQ27" s="64">
        <f t="shared" si="19"/>
        <v>1902604.1099999999</v>
      </c>
      <c r="FR27" s="45">
        <f t="shared" si="20"/>
        <v>338493.10999999987</v>
      </c>
      <c r="FS27" s="46">
        <f t="shared" si="21"/>
        <v>1.2164124604967295</v>
      </c>
      <c r="FT27" s="64">
        <f t="shared" si="22"/>
        <v>138782.17509999993</v>
      </c>
    </row>
    <row r="28" spans="1:176" s="1" customFormat="1" ht="11.25" x14ac:dyDescent="0.2">
      <c r="A28" s="51">
        <v>17</v>
      </c>
      <c r="B28" s="32">
        <v>4</v>
      </c>
      <c r="C28" s="32" t="s">
        <v>88</v>
      </c>
      <c r="D28" s="51">
        <v>7838024362</v>
      </c>
      <c r="E28" s="51">
        <v>101245001</v>
      </c>
      <c r="F28" s="51">
        <v>86618101</v>
      </c>
      <c r="G28" s="33">
        <v>288126</v>
      </c>
      <c r="H28" s="33">
        <v>370822</v>
      </c>
      <c r="I28" s="33">
        <v>354041</v>
      </c>
      <c r="J28" s="34">
        <f t="shared" si="56"/>
        <v>1012989</v>
      </c>
      <c r="K28" s="33">
        <v>331797</v>
      </c>
      <c r="L28" s="33">
        <v>607164</v>
      </c>
      <c r="M28" s="33">
        <v>186737</v>
      </c>
      <c r="N28" s="34">
        <f t="shared" si="57"/>
        <v>2138687</v>
      </c>
      <c r="O28" s="33">
        <v>176400</v>
      </c>
      <c r="P28" s="33">
        <v>167018</v>
      </c>
      <c r="Q28" s="33">
        <v>131709</v>
      </c>
      <c r="R28" s="34">
        <f t="shared" si="58"/>
        <v>2613814</v>
      </c>
      <c r="S28" s="33">
        <v>157208</v>
      </c>
      <c r="T28" s="33">
        <v>312244</v>
      </c>
      <c r="U28" s="33">
        <v>397120</v>
      </c>
      <c r="V28" s="34">
        <f t="shared" si="59"/>
        <v>3480386</v>
      </c>
      <c r="W28" s="33">
        <v>291585</v>
      </c>
      <c r="X28" s="33">
        <f t="shared" si="60"/>
        <v>3459</v>
      </c>
      <c r="Y28" s="35">
        <f t="shared" si="61"/>
        <v>1.0120051644072385</v>
      </c>
      <c r="Z28" s="33">
        <v>380991</v>
      </c>
      <c r="AA28" s="33">
        <f t="shared" si="62"/>
        <v>10169</v>
      </c>
      <c r="AB28" s="35">
        <f t="shared" si="63"/>
        <v>1.0274228605638285</v>
      </c>
      <c r="AC28" s="33">
        <v>406250</v>
      </c>
      <c r="AD28" s="33">
        <f t="shared" si="64"/>
        <v>52209</v>
      </c>
      <c r="AE28" s="35">
        <f t="shared" si="65"/>
        <v>1.1474659714552835</v>
      </c>
      <c r="AF28" s="36">
        <f t="shared" si="66"/>
        <v>1078826</v>
      </c>
      <c r="AG28" s="36">
        <f t="shared" si="67"/>
        <v>65837</v>
      </c>
      <c r="AH28" s="37">
        <f t="shared" si="68"/>
        <v>1.0649928084115425</v>
      </c>
      <c r="AI28" s="33">
        <v>307737</v>
      </c>
      <c r="AJ28" s="33">
        <f t="shared" si="69"/>
        <v>-24060</v>
      </c>
      <c r="AK28" s="35">
        <f t="shared" si="70"/>
        <v>0.92748578196909559</v>
      </c>
      <c r="AL28" s="33">
        <v>628951</v>
      </c>
      <c r="AM28" s="33">
        <f t="shared" si="71"/>
        <v>21787</v>
      </c>
      <c r="AN28" s="35">
        <f t="shared" si="72"/>
        <v>1.035883221007833</v>
      </c>
      <c r="AO28" s="33">
        <v>239944</v>
      </c>
      <c r="AP28" s="33">
        <f t="shared" si="73"/>
        <v>53207</v>
      </c>
      <c r="AQ28" s="35">
        <f t="shared" si="74"/>
        <v>1.284930142392777</v>
      </c>
      <c r="AR28" s="38">
        <f t="shared" si="75"/>
        <v>2255458</v>
      </c>
      <c r="AS28" s="38">
        <f t="shared" si="76"/>
        <v>116771</v>
      </c>
      <c r="AT28" s="39">
        <f t="shared" si="77"/>
        <v>1.0545993873811361</v>
      </c>
      <c r="AU28" s="33">
        <v>260419.01</v>
      </c>
      <c r="AV28" s="33">
        <f t="shared" si="78"/>
        <v>84019.010000000009</v>
      </c>
      <c r="AW28" s="35">
        <f t="shared" si="79"/>
        <v>1.4762982426303854</v>
      </c>
      <c r="AX28" s="33">
        <v>175864</v>
      </c>
      <c r="AY28" s="33">
        <f t="shared" si="80"/>
        <v>8846</v>
      </c>
      <c r="AZ28" s="35">
        <f t="shared" si="81"/>
        <v>1.0529643511477804</v>
      </c>
      <c r="BA28" s="33">
        <v>154613</v>
      </c>
      <c r="BB28" s="33">
        <f t="shared" si="82"/>
        <v>22904</v>
      </c>
      <c r="BC28" s="40">
        <f t="shared" si="83"/>
        <v>1.1738985187041129</v>
      </c>
      <c r="BD28" s="38">
        <f t="shared" si="84"/>
        <v>2846354.01</v>
      </c>
      <c r="BE28" s="38">
        <f t="shared" si="85"/>
        <v>232540.00999999978</v>
      </c>
      <c r="BF28" s="39">
        <f t="shared" si="86"/>
        <v>1.0889657833342388</v>
      </c>
      <c r="BG28" s="33">
        <v>213004.74</v>
      </c>
      <c r="BH28" s="33">
        <f t="shared" si="87"/>
        <v>55796.739999999991</v>
      </c>
      <c r="BI28" s="40">
        <f t="shared" si="88"/>
        <v>1.3549230319067731</v>
      </c>
      <c r="BJ28" s="33">
        <v>343071</v>
      </c>
      <c r="BK28" s="33">
        <f t="shared" si="89"/>
        <v>30827</v>
      </c>
      <c r="BL28" s="40">
        <f t="shared" si="90"/>
        <v>1.0987272773856342</v>
      </c>
      <c r="BM28" s="33">
        <v>392945.37</v>
      </c>
      <c r="BN28" s="33">
        <f t="shared" si="91"/>
        <v>-4174.6300000000047</v>
      </c>
      <c r="BO28" s="40">
        <f t="shared" si="92"/>
        <v>0.9894877367042707</v>
      </c>
      <c r="BP28" s="38">
        <f t="shared" si="93"/>
        <v>3795375.12</v>
      </c>
      <c r="BQ28" s="33">
        <f t="shared" si="94"/>
        <v>314989.12000000011</v>
      </c>
      <c r="BR28" s="40">
        <f t="shared" si="95"/>
        <v>1.0905040762719997</v>
      </c>
      <c r="BS28" s="33">
        <v>344258</v>
      </c>
      <c r="BT28" s="33">
        <f t="shared" si="96"/>
        <v>52673</v>
      </c>
      <c r="BU28" s="35">
        <f t="shared" si="97"/>
        <v>1.1806437230996107</v>
      </c>
      <c r="BV28" s="33">
        <v>360733</v>
      </c>
      <c r="BW28" s="33">
        <f t="shared" si="98"/>
        <v>-20258</v>
      </c>
      <c r="BX28" s="35">
        <f t="shared" si="99"/>
        <v>0.94682814029727735</v>
      </c>
      <c r="BY28" s="33">
        <v>389128</v>
      </c>
      <c r="BZ28" s="33">
        <f t="shared" si="100"/>
        <v>-17122</v>
      </c>
      <c r="CA28" s="35">
        <f t="shared" si="101"/>
        <v>0.95785353846153842</v>
      </c>
      <c r="CB28" s="41">
        <f t="shared" si="102"/>
        <v>1094119</v>
      </c>
      <c r="CC28" s="41">
        <f t="shared" si="103"/>
        <v>15293</v>
      </c>
      <c r="CD28" s="42">
        <f t="shared" si="104"/>
        <v>1.0141755945815174</v>
      </c>
      <c r="CE28" s="33">
        <v>322179</v>
      </c>
      <c r="CF28" s="33">
        <f t="shared" si="105"/>
        <v>14442</v>
      </c>
      <c r="CG28" s="35">
        <f t="shared" si="106"/>
        <v>1.0469296834634769</v>
      </c>
      <c r="CH28" s="33">
        <v>753502</v>
      </c>
      <c r="CI28" s="33">
        <f t="shared" si="107"/>
        <v>124551</v>
      </c>
      <c r="CJ28" s="35">
        <f t="shared" si="108"/>
        <v>1.1980297352257967</v>
      </c>
      <c r="CK28" s="33">
        <v>177958</v>
      </c>
      <c r="CL28" s="33">
        <f t="shared" si="109"/>
        <v>-61986</v>
      </c>
      <c r="CM28" s="35">
        <f t="shared" si="110"/>
        <v>0.74166472176841258</v>
      </c>
      <c r="CN28" s="41">
        <f t="shared" si="111"/>
        <v>2347758</v>
      </c>
      <c r="CO28" s="41">
        <f t="shared" si="112"/>
        <v>92300</v>
      </c>
      <c r="CP28" s="42">
        <f t="shared" si="113"/>
        <v>1.0409229522340917</v>
      </c>
      <c r="CQ28" s="33">
        <v>276882</v>
      </c>
      <c r="CR28" s="33">
        <f t="shared" si="114"/>
        <v>16462.989999999991</v>
      </c>
      <c r="CS28" s="35">
        <f t="shared" si="115"/>
        <v>1.063217312745333</v>
      </c>
      <c r="CT28" s="33">
        <v>166322</v>
      </c>
      <c r="CU28" s="33">
        <f t="shared" si="116"/>
        <v>-9542</v>
      </c>
      <c r="CV28" s="35">
        <f t="shared" si="117"/>
        <v>0.94574216439976344</v>
      </c>
      <c r="CW28" s="33">
        <v>141710</v>
      </c>
      <c r="CX28" s="33">
        <f t="shared" si="118"/>
        <v>-12903</v>
      </c>
      <c r="CY28" s="35">
        <f t="shared" si="119"/>
        <v>0.91654647409984935</v>
      </c>
      <c r="CZ28" s="41">
        <f t="shared" si="23"/>
        <v>2932672</v>
      </c>
      <c r="DA28" s="41">
        <f t="shared" si="24"/>
        <v>86317.990000000224</v>
      </c>
      <c r="DB28" s="42">
        <f t="shared" si="25"/>
        <v>1.0303258096838068</v>
      </c>
      <c r="DC28" s="33">
        <v>176605</v>
      </c>
      <c r="DD28" s="33">
        <f t="shared" si="120"/>
        <v>-36399.739999999991</v>
      </c>
      <c r="DE28" s="35">
        <f t="shared" si="121"/>
        <v>0.82911300471529414</v>
      </c>
      <c r="DF28" s="33">
        <v>335253</v>
      </c>
      <c r="DG28" s="33">
        <f t="shared" si="26"/>
        <v>-7818</v>
      </c>
      <c r="DH28" s="35">
        <f t="shared" si="27"/>
        <v>0.97721171419327191</v>
      </c>
      <c r="DI28" s="33">
        <v>402599</v>
      </c>
      <c r="DJ28" s="33">
        <f t="shared" si="28"/>
        <v>9653.6300000000047</v>
      </c>
      <c r="DK28" s="35">
        <f t="shared" si="29"/>
        <v>1.0245673590708042</v>
      </c>
      <c r="DL28" s="64">
        <f t="shared" si="30"/>
        <v>3847129</v>
      </c>
      <c r="DM28" s="64">
        <f t="shared" si="31"/>
        <v>51753.879999999888</v>
      </c>
      <c r="DN28" s="65">
        <f t="shared" si="32"/>
        <v>1.0136360381684748</v>
      </c>
      <c r="DO28" s="64">
        <v>785323</v>
      </c>
      <c r="DP28" s="64">
        <f t="shared" si="33"/>
        <v>80332</v>
      </c>
      <c r="DQ28" s="65">
        <f t="shared" si="34"/>
        <v>1.1139475539404049</v>
      </c>
      <c r="DR28" s="64">
        <v>385965</v>
      </c>
      <c r="DS28" s="64">
        <f t="shared" si="35"/>
        <v>-3163</v>
      </c>
      <c r="DT28" s="65">
        <f t="shared" si="36"/>
        <v>0.99187156925227693</v>
      </c>
      <c r="DU28" s="64">
        <f t="shared" si="37"/>
        <v>1171288</v>
      </c>
      <c r="DV28" s="64">
        <f t="shared" si="38"/>
        <v>77169</v>
      </c>
      <c r="DW28" s="65">
        <f t="shared" si="39"/>
        <v>1.0705307192362075</v>
      </c>
      <c r="DX28" s="64">
        <v>1379695</v>
      </c>
      <c r="DY28" s="64">
        <f t="shared" si="40"/>
        <v>126056</v>
      </c>
      <c r="DZ28" s="65">
        <f t="shared" si="41"/>
        <v>1.1005520728056482</v>
      </c>
      <c r="EA28" s="64">
        <f t="shared" si="42"/>
        <v>2550983</v>
      </c>
      <c r="EB28" s="64">
        <f t="shared" si="43"/>
        <v>203225</v>
      </c>
      <c r="EC28" s="65">
        <f t="shared" si="44"/>
        <v>1.086561306574187</v>
      </c>
      <c r="ED28" s="64">
        <v>254570</v>
      </c>
      <c r="EE28" s="64">
        <f t="shared" si="45"/>
        <v>-22312</v>
      </c>
      <c r="EF28" s="65">
        <f t="shared" si="46"/>
        <v>0.91941693573435612</v>
      </c>
      <c r="EG28" s="64">
        <v>224600</v>
      </c>
      <c r="EH28" s="64">
        <f t="shared" si="47"/>
        <v>58278</v>
      </c>
      <c r="EI28" s="65">
        <f t="shared" si="48"/>
        <v>1.3503926119214535</v>
      </c>
      <c r="EJ28" s="64">
        <v>171190</v>
      </c>
      <c r="EK28" s="64">
        <f t="shared" si="49"/>
        <v>29480</v>
      </c>
      <c r="EL28" s="65">
        <f t="shared" si="50"/>
        <v>1.2080304847928869</v>
      </c>
      <c r="EM28" s="64">
        <f t="shared" si="51"/>
        <v>3201343</v>
      </c>
      <c r="EN28" s="64">
        <f t="shared" si="52"/>
        <v>268671</v>
      </c>
      <c r="EO28" s="65">
        <f t="shared" si="53"/>
        <v>1.0916130409401392</v>
      </c>
      <c r="EP28" s="64">
        <v>652392</v>
      </c>
      <c r="EQ28" s="64">
        <f t="shared" si="54"/>
        <v>140534</v>
      </c>
      <c r="ER28" s="65">
        <f t="shared" si="55"/>
        <v>1.2745566153112777</v>
      </c>
      <c r="ES28" s="64">
        <v>490848</v>
      </c>
      <c r="ET28" s="64">
        <f t="shared" si="0"/>
        <v>88249</v>
      </c>
      <c r="EU28" s="65">
        <f t="shared" si="1"/>
        <v>1.2191982593101325</v>
      </c>
      <c r="EV28" s="64">
        <f t="shared" si="2"/>
        <v>4344583</v>
      </c>
      <c r="EW28" s="64">
        <f t="shared" si="3"/>
        <v>497454</v>
      </c>
      <c r="EX28" s="65">
        <f t="shared" si="4"/>
        <v>1.1293052559454075</v>
      </c>
      <c r="EY28" s="64">
        <v>1412366</v>
      </c>
      <c r="EZ28" s="64">
        <f t="shared" si="5"/>
        <v>241078</v>
      </c>
      <c r="FA28" s="65">
        <f t="shared" si="6"/>
        <v>1.2058229914418999</v>
      </c>
      <c r="FB28" s="64">
        <v>1597398.88</v>
      </c>
      <c r="FC28" s="64">
        <f t="shared" si="7"/>
        <v>217703.87999999989</v>
      </c>
      <c r="FD28" s="65">
        <f t="shared" si="8"/>
        <v>1.1577913089487168</v>
      </c>
      <c r="FE28" s="64">
        <f t="shared" si="9"/>
        <v>3009764.88</v>
      </c>
      <c r="FF28" s="64">
        <f t="shared" si="10"/>
        <v>458781.87999999989</v>
      </c>
      <c r="FG28" s="65">
        <f t="shared" si="11"/>
        <v>1.1798451342090479</v>
      </c>
      <c r="FH28" s="64">
        <v>588751</v>
      </c>
      <c r="FI28" s="64">
        <f t="shared" si="12"/>
        <v>-61609</v>
      </c>
      <c r="FJ28" s="65">
        <f t="shared" si="13"/>
        <v>0.90526938926133216</v>
      </c>
      <c r="FK28" s="64">
        <f t="shared" si="14"/>
        <v>3598515.88</v>
      </c>
      <c r="FL28" s="64">
        <f t="shared" si="15"/>
        <v>397172.87999999989</v>
      </c>
      <c r="FM28" s="65">
        <f t="shared" si="16"/>
        <v>1.1240644566983293</v>
      </c>
      <c r="FN28" s="64">
        <v>1055080</v>
      </c>
      <c r="FO28" s="64">
        <f t="shared" si="17"/>
        <v>-88160</v>
      </c>
      <c r="FP28" s="65">
        <f t="shared" si="18"/>
        <v>0.9228858332458626</v>
      </c>
      <c r="FQ28" s="64">
        <f t="shared" si="19"/>
        <v>4653595.88</v>
      </c>
      <c r="FR28" s="45">
        <f t="shared" si="20"/>
        <v>309012.87999999989</v>
      </c>
      <c r="FS28" s="46">
        <f t="shared" si="21"/>
        <v>1.0711260160065994</v>
      </c>
      <c r="FT28" s="64">
        <f t="shared" si="22"/>
        <v>101974.25039999996</v>
      </c>
    </row>
    <row r="29" spans="1:176" s="1" customFormat="1" ht="11.25" x14ac:dyDescent="0.2">
      <c r="A29" s="51">
        <v>18</v>
      </c>
      <c r="B29" s="32">
        <v>53</v>
      </c>
      <c r="C29" s="32" t="s">
        <v>141</v>
      </c>
      <c r="D29" s="51">
        <v>7707049388</v>
      </c>
      <c r="E29" s="51">
        <v>101245001</v>
      </c>
      <c r="F29" s="51">
        <v>86618101</v>
      </c>
      <c r="G29" s="33">
        <v>0</v>
      </c>
      <c r="H29" s="33">
        <v>59232</v>
      </c>
      <c r="I29" s="33">
        <v>57845</v>
      </c>
      <c r="J29" s="34">
        <f t="shared" si="56"/>
        <v>117077</v>
      </c>
      <c r="K29" s="33">
        <v>93370</v>
      </c>
      <c r="L29" s="33">
        <v>78769</v>
      </c>
      <c r="M29" s="33">
        <v>63744</v>
      </c>
      <c r="N29" s="34">
        <f t="shared" si="57"/>
        <v>352960</v>
      </c>
      <c r="O29" s="33">
        <v>56329</v>
      </c>
      <c r="P29" s="33">
        <v>61338</v>
      </c>
      <c r="Q29" s="33">
        <v>57707</v>
      </c>
      <c r="R29" s="34">
        <f t="shared" si="58"/>
        <v>528334</v>
      </c>
      <c r="S29" s="33">
        <v>50847</v>
      </c>
      <c r="T29" s="33">
        <v>54305</v>
      </c>
      <c r="U29" s="33">
        <v>129206</v>
      </c>
      <c r="V29" s="34">
        <f t="shared" si="59"/>
        <v>762692</v>
      </c>
      <c r="W29" s="33"/>
      <c r="X29" s="33">
        <f t="shared" si="60"/>
        <v>0</v>
      </c>
      <c r="Y29" s="35" t="e">
        <f t="shared" si="61"/>
        <v>#DIV/0!</v>
      </c>
      <c r="Z29" s="33">
        <v>66540</v>
      </c>
      <c r="AA29" s="33">
        <f t="shared" si="62"/>
        <v>7308</v>
      </c>
      <c r="AB29" s="35">
        <f t="shared" si="63"/>
        <v>1.1233792544570502</v>
      </c>
      <c r="AC29" s="33">
        <v>64316</v>
      </c>
      <c r="AD29" s="33">
        <f t="shared" si="64"/>
        <v>6471</v>
      </c>
      <c r="AE29" s="35">
        <f t="shared" si="65"/>
        <v>1.1118679228973982</v>
      </c>
      <c r="AF29" s="36">
        <f t="shared" si="66"/>
        <v>130856</v>
      </c>
      <c r="AG29" s="36">
        <f t="shared" si="67"/>
        <v>13779</v>
      </c>
      <c r="AH29" s="37">
        <f t="shared" si="68"/>
        <v>1.1176917754981763</v>
      </c>
      <c r="AI29" s="33">
        <v>140286</v>
      </c>
      <c r="AJ29" s="33">
        <f t="shared" si="69"/>
        <v>46916</v>
      </c>
      <c r="AK29" s="35">
        <f t="shared" si="70"/>
        <v>1.5024740280604048</v>
      </c>
      <c r="AL29" s="33">
        <v>58107</v>
      </c>
      <c r="AM29" s="33">
        <f t="shared" si="71"/>
        <v>-20662</v>
      </c>
      <c r="AN29" s="35">
        <f t="shared" si="72"/>
        <v>0.73768868463481829</v>
      </c>
      <c r="AO29" s="33">
        <v>92928</v>
      </c>
      <c r="AP29" s="33">
        <f t="shared" si="73"/>
        <v>29184</v>
      </c>
      <c r="AQ29" s="35">
        <f t="shared" si="74"/>
        <v>1.4578313253012047</v>
      </c>
      <c r="AR29" s="38">
        <f t="shared" si="75"/>
        <v>422177</v>
      </c>
      <c r="AS29" s="38">
        <f t="shared" si="76"/>
        <v>69217</v>
      </c>
      <c r="AT29" s="39">
        <f t="shared" si="77"/>
        <v>1.1961043744333635</v>
      </c>
      <c r="AU29" s="33">
        <v>14779</v>
      </c>
      <c r="AV29" s="33">
        <f t="shared" si="78"/>
        <v>-41550</v>
      </c>
      <c r="AW29" s="35">
        <f t="shared" si="79"/>
        <v>0.2623692946794724</v>
      </c>
      <c r="AX29" s="33">
        <v>27662</v>
      </c>
      <c r="AY29" s="33">
        <f t="shared" si="80"/>
        <v>-33676</v>
      </c>
      <c r="AZ29" s="35">
        <f t="shared" si="81"/>
        <v>0.4509765561315987</v>
      </c>
      <c r="BA29" s="33">
        <v>11861</v>
      </c>
      <c r="BB29" s="33">
        <f t="shared" si="82"/>
        <v>-45846</v>
      </c>
      <c r="BC29" s="40">
        <f t="shared" si="83"/>
        <v>0.20553832290709967</v>
      </c>
      <c r="BD29" s="38">
        <f t="shared" si="84"/>
        <v>476479</v>
      </c>
      <c r="BE29" s="38">
        <f t="shared" si="85"/>
        <v>-51855</v>
      </c>
      <c r="BF29" s="39">
        <f t="shared" si="86"/>
        <v>0.90185185886200769</v>
      </c>
      <c r="BG29" s="33">
        <v>10196</v>
      </c>
      <c r="BH29" s="33">
        <f t="shared" si="87"/>
        <v>-40651</v>
      </c>
      <c r="BI29" s="40">
        <f t="shared" si="88"/>
        <v>0.2005231380415757</v>
      </c>
      <c r="BJ29" s="33">
        <v>13167</v>
      </c>
      <c r="BK29" s="33">
        <f t="shared" si="89"/>
        <v>-41138</v>
      </c>
      <c r="BL29" s="40">
        <f t="shared" si="90"/>
        <v>0.24246386152288002</v>
      </c>
      <c r="BM29" s="33">
        <v>27806</v>
      </c>
      <c r="BN29" s="33">
        <f t="shared" si="91"/>
        <v>-101400</v>
      </c>
      <c r="BO29" s="40">
        <f t="shared" si="92"/>
        <v>0.2152067241459375</v>
      </c>
      <c r="BP29" s="38">
        <f t="shared" si="93"/>
        <v>527648</v>
      </c>
      <c r="BQ29" s="33">
        <f t="shared" si="94"/>
        <v>-235044</v>
      </c>
      <c r="BR29" s="40">
        <f t="shared" si="95"/>
        <v>0.69182317370576851</v>
      </c>
      <c r="BS29" s="33">
        <v>1637</v>
      </c>
      <c r="BT29" s="33">
        <f t="shared" si="96"/>
        <v>1637</v>
      </c>
      <c r="BU29" s="35" t="e">
        <f t="shared" si="97"/>
        <v>#DIV/0!</v>
      </c>
      <c r="BV29" s="33">
        <v>12958</v>
      </c>
      <c r="BW29" s="33">
        <f t="shared" si="98"/>
        <v>-53582</v>
      </c>
      <c r="BX29" s="35">
        <f t="shared" si="99"/>
        <v>0.19474000601142169</v>
      </c>
      <c r="BY29" s="33">
        <v>12871</v>
      </c>
      <c r="BZ29" s="33">
        <f t="shared" si="100"/>
        <v>-51445</v>
      </c>
      <c r="CA29" s="35">
        <f t="shared" si="101"/>
        <v>0.20012127619876857</v>
      </c>
      <c r="CB29" s="41">
        <f t="shared" si="102"/>
        <v>27466</v>
      </c>
      <c r="CC29" s="41">
        <f t="shared" si="103"/>
        <v>-103390</v>
      </c>
      <c r="CD29" s="42">
        <f t="shared" si="104"/>
        <v>0.20989484624319862</v>
      </c>
      <c r="CE29" s="33">
        <v>17351</v>
      </c>
      <c r="CF29" s="33">
        <f t="shared" si="105"/>
        <v>-122935</v>
      </c>
      <c r="CG29" s="35">
        <f t="shared" si="106"/>
        <v>0.12368304748870165</v>
      </c>
      <c r="CH29" s="33">
        <v>18798</v>
      </c>
      <c r="CI29" s="33">
        <f t="shared" si="107"/>
        <v>-39309</v>
      </c>
      <c r="CJ29" s="35">
        <f t="shared" si="108"/>
        <v>0.32350663431256133</v>
      </c>
      <c r="CK29" s="33">
        <v>19110</v>
      </c>
      <c r="CL29" s="33">
        <f t="shared" si="109"/>
        <v>-73818</v>
      </c>
      <c r="CM29" s="35">
        <f t="shared" si="110"/>
        <v>0.20564307851239669</v>
      </c>
      <c r="CN29" s="41">
        <f t="shared" si="111"/>
        <v>82725</v>
      </c>
      <c r="CO29" s="41">
        <f t="shared" si="112"/>
        <v>-339452</v>
      </c>
      <c r="CP29" s="42">
        <f t="shared" si="113"/>
        <v>0.19594861870731944</v>
      </c>
      <c r="CQ29" s="33">
        <v>11999</v>
      </c>
      <c r="CR29" s="33">
        <f t="shared" si="114"/>
        <v>-2780</v>
      </c>
      <c r="CS29" s="35">
        <f t="shared" si="115"/>
        <v>0.81189525678327357</v>
      </c>
      <c r="CT29" s="33">
        <v>15926</v>
      </c>
      <c r="CU29" s="33">
        <f t="shared" si="116"/>
        <v>-11736</v>
      </c>
      <c r="CV29" s="35">
        <f t="shared" si="117"/>
        <v>0.57573566625695904</v>
      </c>
      <c r="CW29" s="33">
        <v>11458</v>
      </c>
      <c r="CX29" s="33">
        <f t="shared" si="118"/>
        <v>-403</v>
      </c>
      <c r="CY29" s="35">
        <f t="shared" si="119"/>
        <v>0.96602310091897814</v>
      </c>
      <c r="CZ29" s="41">
        <f t="shared" si="23"/>
        <v>122108</v>
      </c>
      <c r="DA29" s="41">
        <f t="shared" si="24"/>
        <v>-354371</v>
      </c>
      <c r="DB29" s="42">
        <f t="shared" si="25"/>
        <v>0.25627152508295226</v>
      </c>
      <c r="DC29" s="33">
        <v>7783</v>
      </c>
      <c r="DD29" s="33">
        <f t="shared" si="120"/>
        <v>-2413</v>
      </c>
      <c r="DE29" s="35">
        <f t="shared" si="121"/>
        <v>0.7633385641428011</v>
      </c>
      <c r="DF29" s="33">
        <v>16526</v>
      </c>
      <c r="DG29" s="33">
        <f t="shared" si="26"/>
        <v>3359</v>
      </c>
      <c r="DH29" s="35">
        <f t="shared" si="27"/>
        <v>1.2551074656337815</v>
      </c>
      <c r="DI29" s="33">
        <v>27926</v>
      </c>
      <c r="DJ29" s="33">
        <f t="shared" si="28"/>
        <v>120</v>
      </c>
      <c r="DK29" s="35">
        <f t="shared" si="29"/>
        <v>1.0043156153348198</v>
      </c>
      <c r="DL29" s="64">
        <f t="shared" si="30"/>
        <v>174343</v>
      </c>
      <c r="DM29" s="64">
        <f t="shared" si="31"/>
        <v>-353305</v>
      </c>
      <c r="DN29" s="65">
        <f t="shared" si="32"/>
        <v>0.33041535265934868</v>
      </c>
      <c r="DO29" s="64">
        <v>14461</v>
      </c>
      <c r="DP29" s="64">
        <f t="shared" si="33"/>
        <v>-134</v>
      </c>
      <c r="DQ29" s="65">
        <f t="shared" si="34"/>
        <v>0.99081877355258652</v>
      </c>
      <c r="DR29" s="64">
        <v>19374</v>
      </c>
      <c r="DS29" s="64">
        <f t="shared" si="35"/>
        <v>6503</v>
      </c>
      <c r="DT29" s="65">
        <f t="shared" si="36"/>
        <v>1.5052443477585269</v>
      </c>
      <c r="DU29" s="64">
        <f t="shared" si="37"/>
        <v>33835</v>
      </c>
      <c r="DV29" s="64">
        <f t="shared" si="38"/>
        <v>6369</v>
      </c>
      <c r="DW29" s="65">
        <f t="shared" si="39"/>
        <v>1.2318866962790358</v>
      </c>
      <c r="DX29" s="64">
        <v>53420</v>
      </c>
      <c r="DY29" s="64">
        <f t="shared" si="40"/>
        <v>-1839</v>
      </c>
      <c r="DZ29" s="65">
        <f t="shared" si="41"/>
        <v>0.96672035324562511</v>
      </c>
      <c r="EA29" s="64">
        <f t="shared" si="42"/>
        <v>87255</v>
      </c>
      <c r="EB29" s="64">
        <f t="shared" si="43"/>
        <v>4530</v>
      </c>
      <c r="EC29" s="65">
        <f t="shared" si="44"/>
        <v>1.0547597461468721</v>
      </c>
      <c r="ED29" s="64">
        <v>14606</v>
      </c>
      <c r="EE29" s="64">
        <f t="shared" si="45"/>
        <v>2607</v>
      </c>
      <c r="EF29" s="65">
        <f t="shared" si="46"/>
        <v>1.2172681056754731</v>
      </c>
      <c r="EG29" s="64">
        <v>16733</v>
      </c>
      <c r="EH29" s="64">
        <f t="shared" si="47"/>
        <v>807</v>
      </c>
      <c r="EI29" s="65">
        <f t="shared" si="48"/>
        <v>1.0506718573401985</v>
      </c>
      <c r="EJ29" s="64">
        <v>12803</v>
      </c>
      <c r="EK29" s="64">
        <f t="shared" si="49"/>
        <v>1345</v>
      </c>
      <c r="EL29" s="65">
        <f t="shared" si="50"/>
        <v>1.1173852330249607</v>
      </c>
      <c r="EM29" s="64">
        <f t="shared" si="51"/>
        <v>131397</v>
      </c>
      <c r="EN29" s="64">
        <f t="shared" si="52"/>
        <v>9289</v>
      </c>
      <c r="EO29" s="65">
        <f t="shared" si="53"/>
        <v>1.0760720018344416</v>
      </c>
      <c r="EP29" s="64">
        <v>25526</v>
      </c>
      <c r="EQ29" s="64">
        <f t="shared" si="54"/>
        <v>1217</v>
      </c>
      <c r="ER29" s="65">
        <f t="shared" si="55"/>
        <v>1.0500637623925295</v>
      </c>
      <c r="ES29" s="64">
        <v>30397</v>
      </c>
      <c r="ET29" s="64">
        <f t="shared" si="0"/>
        <v>2471</v>
      </c>
      <c r="EU29" s="65">
        <f t="shared" si="1"/>
        <v>1.0884838501754637</v>
      </c>
      <c r="EV29" s="64">
        <f t="shared" si="2"/>
        <v>187320</v>
      </c>
      <c r="EW29" s="64">
        <f t="shared" si="3"/>
        <v>12977</v>
      </c>
      <c r="EX29" s="65">
        <f t="shared" si="4"/>
        <v>1.074433731208021</v>
      </c>
      <c r="EY29" s="64">
        <v>27763</v>
      </c>
      <c r="EZ29" s="64">
        <f t="shared" si="5"/>
        <v>-6072</v>
      </c>
      <c r="FA29" s="65">
        <f t="shared" si="6"/>
        <v>0.8205408600561549</v>
      </c>
      <c r="FB29" s="64">
        <v>116487</v>
      </c>
      <c r="FC29" s="64">
        <f t="shared" si="7"/>
        <v>63067</v>
      </c>
      <c r="FD29" s="65">
        <f t="shared" si="8"/>
        <v>2.1805877948333956</v>
      </c>
      <c r="FE29" s="64">
        <f t="shared" si="9"/>
        <v>144250</v>
      </c>
      <c r="FF29" s="64">
        <f t="shared" si="10"/>
        <v>56995</v>
      </c>
      <c r="FG29" s="65">
        <f t="shared" si="11"/>
        <v>1.6532003896624836</v>
      </c>
      <c r="FH29" s="64">
        <v>127113</v>
      </c>
      <c r="FI29" s="64">
        <f t="shared" si="12"/>
        <v>82971</v>
      </c>
      <c r="FJ29" s="65">
        <f t="shared" si="13"/>
        <v>2.8796384395813512</v>
      </c>
      <c r="FK29" s="64">
        <f t="shared" si="14"/>
        <v>271363</v>
      </c>
      <c r="FL29" s="64">
        <f t="shared" si="15"/>
        <v>139966</v>
      </c>
      <c r="FM29" s="65">
        <f t="shared" si="16"/>
        <v>2.0652145787194534</v>
      </c>
      <c r="FN29" s="64">
        <v>167207</v>
      </c>
      <c r="FO29" s="64">
        <f t="shared" si="17"/>
        <v>111284</v>
      </c>
      <c r="FP29" s="65">
        <f t="shared" si="18"/>
        <v>2.9899504676072457</v>
      </c>
      <c r="FQ29" s="64">
        <f t="shared" si="19"/>
        <v>438570</v>
      </c>
      <c r="FR29" s="45">
        <f t="shared" si="20"/>
        <v>251250</v>
      </c>
      <c r="FS29" s="46">
        <f t="shared" si="21"/>
        <v>2.3412876361306854</v>
      </c>
      <c r="FT29" s="64">
        <f t="shared" si="22"/>
        <v>82912.5</v>
      </c>
    </row>
    <row r="30" spans="1:176" s="1" customFormat="1" ht="11.25" x14ac:dyDescent="0.2">
      <c r="A30" s="51">
        <v>19</v>
      </c>
      <c r="B30" s="32">
        <v>3</v>
      </c>
      <c r="C30" s="32" t="s">
        <v>87</v>
      </c>
      <c r="D30" s="51">
        <v>1007003612</v>
      </c>
      <c r="E30" s="51">
        <v>100701001</v>
      </c>
      <c r="F30" s="51">
        <v>86618101</v>
      </c>
      <c r="G30" s="33"/>
      <c r="H30" s="33"/>
      <c r="I30" s="33"/>
      <c r="J30" s="34">
        <f t="shared" si="56"/>
        <v>0</v>
      </c>
      <c r="K30" s="33"/>
      <c r="L30" s="33">
        <v>0</v>
      </c>
      <c r="M30" s="33">
        <v>0</v>
      </c>
      <c r="N30" s="34">
        <f t="shared" si="57"/>
        <v>0</v>
      </c>
      <c r="O30" s="33">
        <v>0</v>
      </c>
      <c r="P30" s="33">
        <v>0</v>
      </c>
      <c r="Q30" s="33">
        <v>0</v>
      </c>
      <c r="R30" s="34">
        <f t="shared" si="58"/>
        <v>0</v>
      </c>
      <c r="S30" s="33">
        <v>9788</v>
      </c>
      <c r="T30" s="33">
        <v>506853</v>
      </c>
      <c r="U30" s="33">
        <v>5588070</v>
      </c>
      <c r="V30" s="34">
        <f t="shared" si="59"/>
        <v>6104711</v>
      </c>
      <c r="W30" s="33">
        <v>23844</v>
      </c>
      <c r="X30" s="33">
        <f t="shared" si="60"/>
        <v>23844</v>
      </c>
      <c r="Y30" s="35" t="e">
        <f t="shared" si="61"/>
        <v>#DIV/0!</v>
      </c>
      <c r="Z30" s="33">
        <v>618114</v>
      </c>
      <c r="AA30" s="33">
        <f t="shared" si="62"/>
        <v>618114</v>
      </c>
      <c r="AB30" s="35" t="e">
        <f t="shared" si="63"/>
        <v>#DIV/0!</v>
      </c>
      <c r="AC30" s="33">
        <v>602525</v>
      </c>
      <c r="AD30" s="33">
        <f t="shared" si="64"/>
        <v>602525</v>
      </c>
      <c r="AE30" s="35" t="e">
        <f t="shared" si="65"/>
        <v>#DIV/0!</v>
      </c>
      <c r="AF30" s="36">
        <f t="shared" si="66"/>
        <v>1244483</v>
      </c>
      <c r="AG30" s="36">
        <f t="shared" si="67"/>
        <v>1244483</v>
      </c>
      <c r="AH30" s="37" t="e">
        <f t="shared" si="68"/>
        <v>#DIV/0!</v>
      </c>
      <c r="AI30" s="33">
        <v>546884</v>
      </c>
      <c r="AJ30" s="33">
        <f t="shared" si="69"/>
        <v>546884</v>
      </c>
      <c r="AK30" s="35" t="e">
        <f t="shared" si="70"/>
        <v>#DIV/0!</v>
      </c>
      <c r="AL30" s="33">
        <v>532404</v>
      </c>
      <c r="AM30" s="33">
        <f t="shared" si="71"/>
        <v>532404</v>
      </c>
      <c r="AN30" s="35" t="e">
        <f t="shared" si="72"/>
        <v>#DIV/0!</v>
      </c>
      <c r="AO30" s="33">
        <v>623727</v>
      </c>
      <c r="AP30" s="33">
        <f t="shared" si="73"/>
        <v>623727</v>
      </c>
      <c r="AQ30" s="35" t="e">
        <f t="shared" si="74"/>
        <v>#DIV/0!</v>
      </c>
      <c r="AR30" s="38">
        <f t="shared" si="75"/>
        <v>2947498</v>
      </c>
      <c r="AS30" s="38">
        <f t="shared" si="76"/>
        <v>2947498</v>
      </c>
      <c r="AT30" s="39" t="e">
        <f t="shared" si="77"/>
        <v>#DIV/0!</v>
      </c>
      <c r="AU30" s="33">
        <v>528388</v>
      </c>
      <c r="AV30" s="33">
        <f t="shared" si="78"/>
        <v>528388</v>
      </c>
      <c r="AW30" s="35" t="e">
        <f t="shared" si="79"/>
        <v>#DIV/0!</v>
      </c>
      <c r="AX30" s="33">
        <v>378647</v>
      </c>
      <c r="AY30" s="33">
        <f t="shared" si="80"/>
        <v>378647</v>
      </c>
      <c r="AZ30" s="35" t="e">
        <f t="shared" si="81"/>
        <v>#DIV/0!</v>
      </c>
      <c r="BA30" s="33">
        <v>426110</v>
      </c>
      <c r="BB30" s="33">
        <f t="shared" si="82"/>
        <v>426110</v>
      </c>
      <c r="BC30" s="40" t="e">
        <f t="shared" si="83"/>
        <v>#DIV/0!</v>
      </c>
      <c r="BD30" s="38">
        <f t="shared" si="84"/>
        <v>4280643</v>
      </c>
      <c r="BE30" s="38">
        <f t="shared" si="85"/>
        <v>4280643</v>
      </c>
      <c r="BF30" s="39" t="e">
        <f t="shared" si="86"/>
        <v>#DIV/0!</v>
      </c>
      <c r="BG30" s="33">
        <v>556265</v>
      </c>
      <c r="BH30" s="33">
        <f t="shared" si="87"/>
        <v>546477</v>
      </c>
      <c r="BI30" s="40">
        <f t="shared" si="88"/>
        <v>56.831324070290151</v>
      </c>
      <c r="BJ30" s="33">
        <v>486848</v>
      </c>
      <c r="BK30" s="33">
        <f t="shared" si="89"/>
        <v>-20005</v>
      </c>
      <c r="BL30" s="40">
        <f t="shared" si="90"/>
        <v>0.96053096262624471</v>
      </c>
      <c r="BM30" s="33">
        <v>920117</v>
      </c>
      <c r="BN30" s="33">
        <f t="shared" si="91"/>
        <v>-4667953</v>
      </c>
      <c r="BO30" s="40">
        <f t="shared" si="92"/>
        <v>0.16465738618163336</v>
      </c>
      <c r="BP30" s="38">
        <f t="shared" si="93"/>
        <v>6243873</v>
      </c>
      <c r="BQ30" s="33">
        <f t="shared" si="94"/>
        <v>139162</v>
      </c>
      <c r="BR30" s="40">
        <f t="shared" si="95"/>
        <v>1.0227958375097528</v>
      </c>
      <c r="BS30" s="33">
        <v>31736</v>
      </c>
      <c r="BT30" s="33">
        <f t="shared" si="96"/>
        <v>7892</v>
      </c>
      <c r="BU30" s="35">
        <f t="shared" si="97"/>
        <v>1.3309847341050158</v>
      </c>
      <c r="BV30" s="33">
        <v>786539.49</v>
      </c>
      <c r="BW30" s="33">
        <f t="shared" si="98"/>
        <v>168425.49</v>
      </c>
      <c r="BX30" s="35">
        <f t="shared" si="99"/>
        <v>1.2724828915054505</v>
      </c>
      <c r="BY30" s="33">
        <v>514715</v>
      </c>
      <c r="BZ30" s="33">
        <f t="shared" si="100"/>
        <v>-87810</v>
      </c>
      <c r="CA30" s="35">
        <f t="shared" si="101"/>
        <v>0.85426330857640764</v>
      </c>
      <c r="CB30" s="41">
        <f t="shared" si="102"/>
        <v>1332990.49</v>
      </c>
      <c r="CC30" s="41">
        <f t="shared" si="103"/>
        <v>88507.489999999991</v>
      </c>
      <c r="CD30" s="42">
        <f t="shared" si="104"/>
        <v>1.0711198867320808</v>
      </c>
      <c r="CE30" s="33">
        <v>423783</v>
      </c>
      <c r="CF30" s="33">
        <f t="shared" si="105"/>
        <v>-123101</v>
      </c>
      <c r="CG30" s="35">
        <f t="shared" si="106"/>
        <v>0.77490473299639406</v>
      </c>
      <c r="CH30" s="33">
        <v>514991</v>
      </c>
      <c r="CI30" s="33">
        <f t="shared" si="107"/>
        <v>-17413</v>
      </c>
      <c r="CJ30" s="35">
        <f t="shared" si="108"/>
        <v>0.96729363415751946</v>
      </c>
      <c r="CK30" s="33">
        <v>546172</v>
      </c>
      <c r="CL30" s="33">
        <f t="shared" si="109"/>
        <v>-77555</v>
      </c>
      <c r="CM30" s="35">
        <f t="shared" si="110"/>
        <v>0.87565874172514579</v>
      </c>
      <c r="CN30" s="41">
        <f t="shared" si="111"/>
        <v>2817936.49</v>
      </c>
      <c r="CO30" s="41">
        <f t="shared" si="112"/>
        <v>-129561.50999999978</v>
      </c>
      <c r="CP30" s="42">
        <f t="shared" si="113"/>
        <v>0.95604356304906746</v>
      </c>
      <c r="CQ30" s="33">
        <v>593676</v>
      </c>
      <c r="CR30" s="33">
        <f t="shared" si="114"/>
        <v>65288</v>
      </c>
      <c r="CS30" s="35">
        <f t="shared" si="115"/>
        <v>1.1235607167460275</v>
      </c>
      <c r="CT30" s="33">
        <v>501425.77</v>
      </c>
      <c r="CU30" s="33">
        <f t="shared" si="116"/>
        <v>122778.77000000002</v>
      </c>
      <c r="CV30" s="35">
        <f t="shared" si="117"/>
        <v>1.3242565502961863</v>
      </c>
      <c r="CW30" s="33">
        <v>419758</v>
      </c>
      <c r="CX30" s="33">
        <f t="shared" si="118"/>
        <v>-6352</v>
      </c>
      <c r="CY30" s="35">
        <f t="shared" si="119"/>
        <v>0.98509305109009415</v>
      </c>
      <c r="CZ30" s="41">
        <f t="shared" si="23"/>
        <v>4332796.26</v>
      </c>
      <c r="DA30" s="41">
        <f t="shared" si="24"/>
        <v>52153.259999999776</v>
      </c>
      <c r="DB30" s="42">
        <f t="shared" si="25"/>
        <v>1.0121835107482684</v>
      </c>
      <c r="DC30" s="33">
        <v>415174.96</v>
      </c>
      <c r="DD30" s="33">
        <f t="shared" si="120"/>
        <v>-141090.03999999998</v>
      </c>
      <c r="DE30" s="35">
        <f t="shared" si="121"/>
        <v>0.74636182395081485</v>
      </c>
      <c r="DF30" s="33">
        <v>490977</v>
      </c>
      <c r="DG30" s="33">
        <f t="shared" si="26"/>
        <v>4129</v>
      </c>
      <c r="DH30" s="35">
        <f t="shared" si="27"/>
        <v>1.008481086499277</v>
      </c>
      <c r="DI30" s="33">
        <v>946626</v>
      </c>
      <c r="DJ30" s="33">
        <f t="shared" si="28"/>
        <v>26509</v>
      </c>
      <c r="DK30" s="35">
        <f t="shared" si="29"/>
        <v>1.0288104664950217</v>
      </c>
      <c r="DL30" s="64">
        <f t="shared" si="30"/>
        <v>6185574.2199999997</v>
      </c>
      <c r="DM30" s="64">
        <f t="shared" si="31"/>
        <v>-58298.780000000261</v>
      </c>
      <c r="DN30" s="65">
        <f t="shared" si="32"/>
        <v>0.99066304199332689</v>
      </c>
      <c r="DO30" s="64">
        <v>629585</v>
      </c>
      <c r="DP30" s="64">
        <f t="shared" si="33"/>
        <v>-188690.49</v>
      </c>
      <c r="DQ30" s="65">
        <f t="shared" si="34"/>
        <v>0.76940469034456849</v>
      </c>
      <c r="DR30" s="64">
        <v>669734.28</v>
      </c>
      <c r="DS30" s="64">
        <f t="shared" si="35"/>
        <v>155019.28000000003</v>
      </c>
      <c r="DT30" s="65">
        <f t="shared" si="36"/>
        <v>1.3011749803289199</v>
      </c>
      <c r="DU30" s="64">
        <f t="shared" si="37"/>
        <v>1299319.28</v>
      </c>
      <c r="DV30" s="64">
        <f t="shared" si="38"/>
        <v>-33671.209999999963</v>
      </c>
      <c r="DW30" s="65">
        <f t="shared" si="39"/>
        <v>0.97474009735808398</v>
      </c>
      <c r="DX30" s="64">
        <v>2072124</v>
      </c>
      <c r="DY30" s="64">
        <f t="shared" si="40"/>
        <v>587178</v>
      </c>
      <c r="DZ30" s="65">
        <f t="shared" si="41"/>
        <v>1.3954204395311345</v>
      </c>
      <c r="EA30" s="64">
        <f t="shared" si="42"/>
        <v>3371443.2800000003</v>
      </c>
      <c r="EB30" s="64">
        <f t="shared" si="43"/>
        <v>553506.79</v>
      </c>
      <c r="EC30" s="65">
        <f t="shared" si="44"/>
        <v>1.1964227341404703</v>
      </c>
      <c r="ED30" s="64">
        <v>640774</v>
      </c>
      <c r="EE30" s="64">
        <f t="shared" si="45"/>
        <v>47098</v>
      </c>
      <c r="EF30" s="65">
        <f t="shared" si="46"/>
        <v>1.0793328347448776</v>
      </c>
      <c r="EG30" s="64">
        <v>658591</v>
      </c>
      <c r="EH30" s="64">
        <f t="shared" si="47"/>
        <v>157165.22999999998</v>
      </c>
      <c r="EI30" s="65">
        <f t="shared" si="48"/>
        <v>1.3134366827616377</v>
      </c>
      <c r="EJ30" s="64">
        <v>575234</v>
      </c>
      <c r="EK30" s="64">
        <f t="shared" si="49"/>
        <v>155476</v>
      </c>
      <c r="EL30" s="65">
        <f t="shared" si="50"/>
        <v>1.3703943700894325</v>
      </c>
      <c r="EM30" s="64">
        <f t="shared" si="51"/>
        <v>5246042.28</v>
      </c>
      <c r="EN30" s="64">
        <f t="shared" si="52"/>
        <v>913246.02000000048</v>
      </c>
      <c r="EO30" s="65">
        <f t="shared" si="53"/>
        <v>1.2107752050173715</v>
      </c>
      <c r="EP30" s="64">
        <v>1090314</v>
      </c>
      <c r="EQ30" s="64">
        <f t="shared" si="54"/>
        <v>184162.03999999998</v>
      </c>
      <c r="ER30" s="65">
        <f t="shared" si="55"/>
        <v>1.2032352719294455</v>
      </c>
      <c r="ES30" s="64">
        <v>1247172</v>
      </c>
      <c r="ET30" s="64">
        <f t="shared" si="0"/>
        <v>300546</v>
      </c>
      <c r="EU30" s="65">
        <f t="shared" si="1"/>
        <v>1.3174918077466709</v>
      </c>
      <c r="EV30" s="64">
        <f t="shared" si="2"/>
        <v>7583528.2800000003</v>
      </c>
      <c r="EW30" s="64">
        <f t="shared" si="3"/>
        <v>1397954.0600000005</v>
      </c>
      <c r="EX30" s="65">
        <f t="shared" si="4"/>
        <v>1.2260023096125747</v>
      </c>
      <c r="EY30" s="64">
        <v>712047</v>
      </c>
      <c r="EZ30" s="64">
        <f t="shared" si="5"/>
        <v>-587272.28</v>
      </c>
      <c r="FA30" s="65">
        <f t="shared" si="6"/>
        <v>0.54801541927400632</v>
      </c>
      <c r="FB30" s="64">
        <v>2912235</v>
      </c>
      <c r="FC30" s="64">
        <f t="shared" si="7"/>
        <v>840111</v>
      </c>
      <c r="FD30" s="65">
        <f t="shared" si="8"/>
        <v>1.4054347133665746</v>
      </c>
      <c r="FE30" s="64">
        <f t="shared" si="9"/>
        <v>3624282</v>
      </c>
      <c r="FF30" s="64">
        <f t="shared" si="10"/>
        <v>252838.71999999974</v>
      </c>
      <c r="FG30" s="65">
        <f t="shared" si="11"/>
        <v>1.0749942084150974</v>
      </c>
      <c r="FH30" s="64">
        <v>1858305.71</v>
      </c>
      <c r="FI30" s="64">
        <f t="shared" si="12"/>
        <v>-16293.290000000037</v>
      </c>
      <c r="FJ30" s="65">
        <f t="shared" si="13"/>
        <v>0.99130838648692332</v>
      </c>
      <c r="FK30" s="64">
        <f t="shared" si="14"/>
        <v>5482587.71</v>
      </c>
      <c r="FL30" s="64">
        <f t="shared" si="15"/>
        <v>236545.4299999997</v>
      </c>
      <c r="FM30" s="65">
        <f t="shared" si="16"/>
        <v>1.0450902637406878</v>
      </c>
      <c r="FN30" s="64">
        <v>2346820</v>
      </c>
      <c r="FO30" s="64">
        <f t="shared" si="17"/>
        <v>9334</v>
      </c>
      <c r="FP30" s="65">
        <f t="shared" si="18"/>
        <v>1.0039931789965801</v>
      </c>
      <c r="FQ30" s="64">
        <f t="shared" si="19"/>
        <v>7829407.71</v>
      </c>
      <c r="FR30" s="45">
        <f t="shared" si="20"/>
        <v>245879.4299999997</v>
      </c>
      <c r="FS30" s="46">
        <f t="shared" si="21"/>
        <v>1.0324228275970773</v>
      </c>
      <c r="FT30" s="64">
        <f t="shared" si="22"/>
        <v>81140.211899999907</v>
      </c>
    </row>
    <row r="31" spans="1:176" s="1" customFormat="1" ht="11.25" x14ac:dyDescent="0.2">
      <c r="A31" s="51">
        <v>20</v>
      </c>
      <c r="B31" s="32">
        <v>40</v>
      </c>
      <c r="C31" s="32" t="s">
        <v>128</v>
      </c>
      <c r="D31" s="51">
        <v>1012001988</v>
      </c>
      <c r="E31" s="51" t="s">
        <v>122</v>
      </c>
      <c r="F31" s="51">
        <v>86618101</v>
      </c>
      <c r="G31" s="33"/>
      <c r="H31" s="33">
        <v>61683</v>
      </c>
      <c r="I31" s="33">
        <v>56695</v>
      </c>
      <c r="J31" s="34">
        <f t="shared" si="56"/>
        <v>118378</v>
      </c>
      <c r="K31" s="33">
        <v>59910</v>
      </c>
      <c r="L31" s="33">
        <v>87603</v>
      </c>
      <c r="M31" s="33">
        <v>148233</v>
      </c>
      <c r="N31" s="34">
        <f t="shared" si="57"/>
        <v>414124</v>
      </c>
      <c r="O31" s="33">
        <v>62024</v>
      </c>
      <c r="P31" s="33">
        <v>68199</v>
      </c>
      <c r="Q31" s="33">
        <v>27699</v>
      </c>
      <c r="R31" s="34">
        <f t="shared" si="58"/>
        <v>572046</v>
      </c>
      <c r="S31" s="33">
        <v>82820</v>
      </c>
      <c r="T31" s="33">
        <v>68739</v>
      </c>
      <c r="U31" s="33">
        <v>155847</v>
      </c>
      <c r="V31" s="34">
        <f t="shared" si="59"/>
        <v>879452</v>
      </c>
      <c r="W31" s="33">
        <v>0</v>
      </c>
      <c r="X31" s="33">
        <f t="shared" si="60"/>
        <v>0</v>
      </c>
      <c r="Y31" s="35" t="e">
        <f t="shared" si="61"/>
        <v>#DIV/0!</v>
      </c>
      <c r="Z31" s="33">
        <v>53953</v>
      </c>
      <c r="AA31" s="33">
        <f t="shared" si="62"/>
        <v>-7730</v>
      </c>
      <c r="AB31" s="35">
        <f t="shared" si="63"/>
        <v>0.87468184102589042</v>
      </c>
      <c r="AC31" s="33">
        <v>58418</v>
      </c>
      <c r="AD31" s="33">
        <f t="shared" si="64"/>
        <v>1723</v>
      </c>
      <c r="AE31" s="35">
        <f t="shared" si="65"/>
        <v>1.0303906870094364</v>
      </c>
      <c r="AF31" s="36">
        <f t="shared" si="66"/>
        <v>112371</v>
      </c>
      <c r="AG31" s="36">
        <f t="shared" si="67"/>
        <v>-6007</v>
      </c>
      <c r="AH31" s="37">
        <f t="shared" si="68"/>
        <v>0.94925577387690285</v>
      </c>
      <c r="AI31" s="33">
        <v>70005</v>
      </c>
      <c r="AJ31" s="33">
        <f t="shared" si="69"/>
        <v>10095</v>
      </c>
      <c r="AK31" s="35">
        <f t="shared" si="70"/>
        <v>1.1685027541311968</v>
      </c>
      <c r="AL31" s="33">
        <v>101780</v>
      </c>
      <c r="AM31" s="33">
        <f t="shared" si="71"/>
        <v>14177</v>
      </c>
      <c r="AN31" s="35">
        <f t="shared" si="72"/>
        <v>1.1618323573393605</v>
      </c>
      <c r="AO31" s="33">
        <v>92437</v>
      </c>
      <c r="AP31" s="33">
        <f t="shared" si="73"/>
        <v>-55796</v>
      </c>
      <c r="AQ31" s="35">
        <f t="shared" si="74"/>
        <v>0.62359258734559786</v>
      </c>
      <c r="AR31" s="38">
        <f t="shared" si="75"/>
        <v>376593</v>
      </c>
      <c r="AS31" s="38">
        <f t="shared" si="76"/>
        <v>-37531</v>
      </c>
      <c r="AT31" s="39">
        <f t="shared" si="77"/>
        <v>0.90937255508012094</v>
      </c>
      <c r="AU31" s="33">
        <v>87941</v>
      </c>
      <c r="AV31" s="33">
        <f t="shared" si="78"/>
        <v>25917</v>
      </c>
      <c r="AW31" s="35">
        <f t="shared" si="79"/>
        <v>1.4178543789500839</v>
      </c>
      <c r="AX31" s="33">
        <v>16965</v>
      </c>
      <c r="AY31" s="33">
        <f t="shared" si="80"/>
        <v>-51234</v>
      </c>
      <c r="AZ31" s="35">
        <f t="shared" si="81"/>
        <v>0.24875731315708441</v>
      </c>
      <c r="BA31" s="33">
        <v>24705</v>
      </c>
      <c r="BB31" s="33">
        <f t="shared" si="82"/>
        <v>-2994</v>
      </c>
      <c r="BC31" s="40">
        <f t="shared" si="83"/>
        <v>0.89190945521498977</v>
      </c>
      <c r="BD31" s="38">
        <f t="shared" si="84"/>
        <v>506204</v>
      </c>
      <c r="BE31" s="38">
        <f t="shared" si="85"/>
        <v>-65842</v>
      </c>
      <c r="BF31" s="39">
        <f t="shared" si="86"/>
        <v>0.88490086461578266</v>
      </c>
      <c r="BG31" s="33">
        <v>50610</v>
      </c>
      <c r="BH31" s="33">
        <f t="shared" si="87"/>
        <v>-32210</v>
      </c>
      <c r="BI31" s="40">
        <f t="shared" si="88"/>
        <v>0.61108427915962327</v>
      </c>
      <c r="BJ31" s="33">
        <v>64294</v>
      </c>
      <c r="BK31" s="33">
        <f t="shared" si="89"/>
        <v>-4445</v>
      </c>
      <c r="BL31" s="40">
        <f t="shared" si="90"/>
        <v>0.93533510816276055</v>
      </c>
      <c r="BM31" s="33">
        <v>182978</v>
      </c>
      <c r="BN31" s="33">
        <f t="shared" si="91"/>
        <v>27131</v>
      </c>
      <c r="BO31" s="40">
        <f t="shared" si="92"/>
        <v>1.1740874062381694</v>
      </c>
      <c r="BP31" s="38">
        <f t="shared" si="93"/>
        <v>804086</v>
      </c>
      <c r="BQ31" s="33">
        <f t="shared" si="94"/>
        <v>-75366</v>
      </c>
      <c r="BR31" s="40">
        <f t="shared" si="95"/>
        <v>0.91430345260457646</v>
      </c>
      <c r="BS31" s="33">
        <v>1290</v>
      </c>
      <c r="BT31" s="33">
        <f t="shared" si="96"/>
        <v>1290</v>
      </c>
      <c r="BU31" s="35" t="e">
        <f t="shared" si="97"/>
        <v>#DIV/0!</v>
      </c>
      <c r="BV31" s="33">
        <v>60730</v>
      </c>
      <c r="BW31" s="33">
        <f t="shared" si="98"/>
        <v>6777</v>
      </c>
      <c r="BX31" s="35">
        <f t="shared" si="99"/>
        <v>1.1256093266361462</v>
      </c>
      <c r="BY31" s="33">
        <v>56653.74</v>
      </c>
      <c r="BZ31" s="33">
        <f t="shared" si="100"/>
        <v>-1764.260000000002</v>
      </c>
      <c r="CA31" s="35">
        <f t="shared" si="101"/>
        <v>0.96979937690437878</v>
      </c>
      <c r="CB31" s="41">
        <f t="shared" si="102"/>
        <v>118673.73999999999</v>
      </c>
      <c r="CC31" s="41">
        <f t="shared" si="103"/>
        <v>6302.7399999999907</v>
      </c>
      <c r="CD31" s="42">
        <f t="shared" si="104"/>
        <v>1.0560886705644694</v>
      </c>
      <c r="CE31" s="33">
        <v>67671</v>
      </c>
      <c r="CF31" s="33">
        <f t="shared" si="105"/>
        <v>-2334</v>
      </c>
      <c r="CG31" s="35">
        <f t="shared" si="106"/>
        <v>0.96665952431969149</v>
      </c>
      <c r="CH31" s="33">
        <v>111420</v>
      </c>
      <c r="CI31" s="33">
        <f t="shared" si="107"/>
        <v>9640</v>
      </c>
      <c r="CJ31" s="35">
        <f t="shared" si="108"/>
        <v>1.094714089212026</v>
      </c>
      <c r="CK31" s="33">
        <v>143454.81</v>
      </c>
      <c r="CL31" s="33">
        <f t="shared" si="109"/>
        <v>51017.81</v>
      </c>
      <c r="CM31" s="35">
        <f t="shared" si="110"/>
        <v>1.5519197940218743</v>
      </c>
      <c r="CN31" s="41">
        <f t="shared" si="111"/>
        <v>441219.55</v>
      </c>
      <c r="CO31" s="41">
        <f t="shared" si="112"/>
        <v>64626.549999999988</v>
      </c>
      <c r="CP31" s="42">
        <f t="shared" si="113"/>
        <v>1.1716084738696684</v>
      </c>
      <c r="CQ31" s="33">
        <v>38153</v>
      </c>
      <c r="CR31" s="33">
        <f t="shared" si="114"/>
        <v>-49788</v>
      </c>
      <c r="CS31" s="35">
        <f t="shared" si="115"/>
        <v>0.43384769333985285</v>
      </c>
      <c r="CT31" s="33">
        <v>36620</v>
      </c>
      <c r="CU31" s="33">
        <f t="shared" si="116"/>
        <v>19655</v>
      </c>
      <c r="CV31" s="35">
        <f t="shared" si="117"/>
        <v>2.1585617447686412</v>
      </c>
      <c r="CW31" s="33">
        <v>46786</v>
      </c>
      <c r="CX31" s="33">
        <f t="shared" si="118"/>
        <v>22081</v>
      </c>
      <c r="CY31" s="35">
        <f t="shared" si="119"/>
        <v>1.893786682857721</v>
      </c>
      <c r="CZ31" s="41">
        <f t="shared" si="23"/>
        <v>562778.55000000005</v>
      </c>
      <c r="DA31" s="41">
        <f t="shared" si="24"/>
        <v>56574.550000000047</v>
      </c>
      <c r="DB31" s="42">
        <f t="shared" si="25"/>
        <v>1.111762352727359</v>
      </c>
      <c r="DC31" s="33">
        <v>61975</v>
      </c>
      <c r="DD31" s="33">
        <f t="shared" si="120"/>
        <v>11365</v>
      </c>
      <c r="DE31" s="35">
        <f t="shared" si="121"/>
        <v>1.224560363564513</v>
      </c>
      <c r="DF31" s="33">
        <v>63078</v>
      </c>
      <c r="DG31" s="33">
        <f t="shared" si="26"/>
        <v>-1216</v>
      </c>
      <c r="DH31" s="35">
        <f t="shared" si="27"/>
        <v>0.98108688213519146</v>
      </c>
      <c r="DI31" s="33">
        <v>468394</v>
      </c>
      <c r="DJ31" s="33">
        <f t="shared" si="28"/>
        <v>285416</v>
      </c>
      <c r="DK31" s="35">
        <f t="shared" si="29"/>
        <v>2.5598377947075606</v>
      </c>
      <c r="DL31" s="64">
        <f t="shared" si="30"/>
        <v>1156225.55</v>
      </c>
      <c r="DM31" s="64">
        <f t="shared" si="31"/>
        <v>352139.55000000005</v>
      </c>
      <c r="DN31" s="65">
        <f t="shared" si="32"/>
        <v>1.4379376708461533</v>
      </c>
      <c r="DO31" s="64">
        <v>103373</v>
      </c>
      <c r="DP31" s="64">
        <f t="shared" si="33"/>
        <v>41353</v>
      </c>
      <c r="DQ31" s="65">
        <f t="shared" si="34"/>
        <v>1.6667687842631409</v>
      </c>
      <c r="DR31" s="64">
        <v>140687</v>
      </c>
      <c r="DS31" s="64">
        <f t="shared" si="35"/>
        <v>84033.260000000009</v>
      </c>
      <c r="DT31" s="65">
        <f t="shared" si="36"/>
        <v>2.4832782442959638</v>
      </c>
      <c r="DU31" s="64">
        <f t="shared" si="37"/>
        <v>244060</v>
      </c>
      <c r="DV31" s="64">
        <f t="shared" si="38"/>
        <v>125386.26000000001</v>
      </c>
      <c r="DW31" s="65">
        <f t="shared" si="39"/>
        <v>2.0565628082505869</v>
      </c>
      <c r="DX31" s="64">
        <v>445909</v>
      </c>
      <c r="DY31" s="64">
        <f t="shared" si="40"/>
        <v>123363.19</v>
      </c>
      <c r="DZ31" s="65">
        <f t="shared" si="41"/>
        <v>1.3824671912495159</v>
      </c>
      <c r="EA31" s="64">
        <f t="shared" si="42"/>
        <v>689969</v>
      </c>
      <c r="EB31" s="64">
        <f t="shared" si="43"/>
        <v>248749.45</v>
      </c>
      <c r="EC31" s="65">
        <f t="shared" si="44"/>
        <v>1.5637770357183856</v>
      </c>
      <c r="ED31" s="64">
        <v>210249</v>
      </c>
      <c r="EE31" s="64">
        <f t="shared" si="45"/>
        <v>172096</v>
      </c>
      <c r="EF31" s="65">
        <f t="shared" si="46"/>
        <v>5.5106806804183162</v>
      </c>
      <c r="EG31" s="64">
        <v>24517.54</v>
      </c>
      <c r="EH31" s="64">
        <f t="shared" si="47"/>
        <v>-12102.46</v>
      </c>
      <c r="EI31" s="65">
        <f t="shared" si="48"/>
        <v>0.6695122883670126</v>
      </c>
      <c r="EJ31" s="64">
        <v>35733</v>
      </c>
      <c r="EK31" s="64">
        <f t="shared" si="49"/>
        <v>-11053</v>
      </c>
      <c r="EL31" s="65">
        <f t="shared" si="50"/>
        <v>0.76375411447869024</v>
      </c>
      <c r="EM31" s="64">
        <f t="shared" si="51"/>
        <v>960468.54</v>
      </c>
      <c r="EN31" s="64">
        <f t="shared" si="52"/>
        <v>397689.99</v>
      </c>
      <c r="EO31" s="65">
        <f t="shared" si="53"/>
        <v>1.7066544913625439</v>
      </c>
      <c r="EP31" s="64">
        <v>211052</v>
      </c>
      <c r="EQ31" s="64">
        <f t="shared" si="54"/>
        <v>85999</v>
      </c>
      <c r="ER31" s="65">
        <f t="shared" si="55"/>
        <v>1.6877004150240298</v>
      </c>
      <c r="ES31" s="64">
        <v>304345</v>
      </c>
      <c r="ET31" s="64">
        <f t="shared" si="0"/>
        <v>-164049</v>
      </c>
      <c r="EU31" s="65">
        <f t="shared" si="1"/>
        <v>0.64976280652612972</v>
      </c>
      <c r="EV31" s="64">
        <f t="shared" si="2"/>
        <v>1475865.54</v>
      </c>
      <c r="EW31" s="64">
        <f t="shared" si="3"/>
        <v>319639.99</v>
      </c>
      <c r="EX31" s="65">
        <f t="shared" si="4"/>
        <v>1.2764512425797889</v>
      </c>
      <c r="EY31" s="64">
        <v>317204</v>
      </c>
      <c r="EZ31" s="64">
        <f t="shared" si="5"/>
        <v>73144</v>
      </c>
      <c r="FA31" s="65">
        <f t="shared" si="6"/>
        <v>1.299696795869868</v>
      </c>
      <c r="FB31" s="64">
        <v>406045</v>
      </c>
      <c r="FC31" s="64">
        <f t="shared" si="7"/>
        <v>-39864</v>
      </c>
      <c r="FD31" s="65">
        <f t="shared" si="8"/>
        <v>0.91060059339461641</v>
      </c>
      <c r="FE31" s="64">
        <f t="shared" si="9"/>
        <v>723249</v>
      </c>
      <c r="FF31" s="64">
        <f t="shared" si="10"/>
        <v>33280</v>
      </c>
      <c r="FG31" s="65">
        <f t="shared" si="11"/>
        <v>1.0482340510950492</v>
      </c>
      <c r="FH31" s="64">
        <v>363181</v>
      </c>
      <c r="FI31" s="64">
        <f t="shared" si="12"/>
        <v>92681.459999999963</v>
      </c>
      <c r="FJ31" s="65">
        <f t="shared" si="13"/>
        <v>1.3426307490208669</v>
      </c>
      <c r="FK31" s="64">
        <f t="shared" si="14"/>
        <v>1086430</v>
      </c>
      <c r="FL31" s="64">
        <f t="shared" si="15"/>
        <v>125961.45999999996</v>
      </c>
      <c r="FM31" s="65">
        <f t="shared" si="16"/>
        <v>1.1311458467968143</v>
      </c>
      <c r="FN31" s="64">
        <v>601892</v>
      </c>
      <c r="FO31" s="64">
        <f t="shared" si="17"/>
        <v>86495</v>
      </c>
      <c r="FP31" s="65">
        <f t="shared" si="18"/>
        <v>1.1678220866632907</v>
      </c>
      <c r="FQ31" s="64">
        <f t="shared" si="19"/>
        <v>1688322</v>
      </c>
      <c r="FR31" s="45">
        <f t="shared" si="20"/>
        <v>212456.45999999996</v>
      </c>
      <c r="FS31" s="46">
        <f t="shared" si="21"/>
        <v>1.1439538048974298</v>
      </c>
      <c r="FT31" s="64">
        <f t="shared" si="22"/>
        <v>70110.631799999988</v>
      </c>
    </row>
    <row r="32" spans="1:176" s="1" customFormat="1" ht="11.25" x14ac:dyDescent="0.2">
      <c r="A32" s="51">
        <v>21</v>
      </c>
      <c r="B32" s="32">
        <v>71</v>
      </c>
      <c r="C32" s="32" t="s">
        <v>158</v>
      </c>
      <c r="D32" s="51">
        <v>1012002533</v>
      </c>
      <c r="E32" s="51" t="s">
        <v>122</v>
      </c>
      <c r="F32" s="51">
        <v>86618411</v>
      </c>
      <c r="G32" s="33">
        <v>23250</v>
      </c>
      <c r="H32" s="33">
        <v>43886</v>
      </c>
      <c r="I32" s="33">
        <v>39982</v>
      </c>
      <c r="J32" s="34">
        <f t="shared" si="56"/>
        <v>107118</v>
      </c>
      <c r="K32" s="33">
        <v>43543</v>
      </c>
      <c r="L32" s="33">
        <v>43192</v>
      </c>
      <c r="M32" s="33">
        <v>55084</v>
      </c>
      <c r="N32" s="34">
        <f t="shared" si="57"/>
        <v>248937</v>
      </c>
      <c r="O32" s="33">
        <v>57019</v>
      </c>
      <c r="P32" s="33">
        <v>53431</v>
      </c>
      <c r="Q32" s="33">
        <v>24949</v>
      </c>
      <c r="R32" s="34">
        <f t="shared" si="58"/>
        <v>384336</v>
      </c>
      <c r="S32" s="33">
        <v>39084</v>
      </c>
      <c r="T32" s="33">
        <v>44843</v>
      </c>
      <c r="U32" s="33">
        <v>58838</v>
      </c>
      <c r="V32" s="34">
        <f t="shared" si="59"/>
        <v>527101</v>
      </c>
      <c r="W32" s="33">
        <v>21252</v>
      </c>
      <c r="X32" s="33">
        <f t="shared" si="60"/>
        <v>-1998</v>
      </c>
      <c r="Y32" s="35">
        <f t="shared" si="61"/>
        <v>0.91406451612903228</v>
      </c>
      <c r="Z32" s="33">
        <v>49096</v>
      </c>
      <c r="AA32" s="33">
        <f t="shared" si="62"/>
        <v>5210</v>
      </c>
      <c r="AB32" s="35">
        <f t="shared" si="63"/>
        <v>1.1187166750216471</v>
      </c>
      <c r="AC32" s="33">
        <v>46070</v>
      </c>
      <c r="AD32" s="33">
        <f t="shared" si="64"/>
        <v>6088</v>
      </c>
      <c r="AE32" s="35">
        <f t="shared" si="65"/>
        <v>1.1522685208343755</v>
      </c>
      <c r="AF32" s="36">
        <f t="shared" si="66"/>
        <v>116418</v>
      </c>
      <c r="AG32" s="36">
        <f t="shared" si="67"/>
        <v>9300</v>
      </c>
      <c r="AH32" s="37">
        <f t="shared" si="68"/>
        <v>1.0868201422730073</v>
      </c>
      <c r="AI32" s="33">
        <v>40920</v>
      </c>
      <c r="AJ32" s="33">
        <f t="shared" si="69"/>
        <v>-2623</v>
      </c>
      <c r="AK32" s="35">
        <f t="shared" si="70"/>
        <v>0.93976069632317483</v>
      </c>
      <c r="AL32" s="33">
        <v>66871</v>
      </c>
      <c r="AM32" s="33">
        <f t="shared" si="71"/>
        <v>23679</v>
      </c>
      <c r="AN32" s="35">
        <f t="shared" si="72"/>
        <v>1.5482265234302648</v>
      </c>
      <c r="AO32" s="33">
        <v>63395</v>
      </c>
      <c r="AP32" s="33">
        <f t="shared" si="73"/>
        <v>8311</v>
      </c>
      <c r="AQ32" s="35">
        <f t="shared" si="74"/>
        <v>1.1508786580495243</v>
      </c>
      <c r="AR32" s="38">
        <f t="shared" si="75"/>
        <v>287604</v>
      </c>
      <c r="AS32" s="38">
        <f t="shared" si="76"/>
        <v>38667</v>
      </c>
      <c r="AT32" s="39">
        <f t="shared" si="77"/>
        <v>1.1553284565974524</v>
      </c>
      <c r="AU32" s="33">
        <v>97678</v>
      </c>
      <c r="AV32" s="33">
        <f t="shared" si="78"/>
        <v>40659</v>
      </c>
      <c r="AW32" s="35">
        <f t="shared" si="79"/>
        <v>1.7130780967747592</v>
      </c>
      <c r="AX32" s="33">
        <v>332</v>
      </c>
      <c r="AY32" s="33">
        <f t="shared" si="80"/>
        <v>-53099</v>
      </c>
      <c r="AZ32" s="35">
        <f t="shared" si="81"/>
        <v>6.2136213059834182E-3</v>
      </c>
      <c r="BA32" s="33">
        <v>39181</v>
      </c>
      <c r="BB32" s="33">
        <f t="shared" si="82"/>
        <v>14232</v>
      </c>
      <c r="BC32" s="40">
        <f t="shared" si="83"/>
        <v>1.5704437051585234</v>
      </c>
      <c r="BD32" s="38">
        <f t="shared" si="84"/>
        <v>424795</v>
      </c>
      <c r="BE32" s="38">
        <f t="shared" si="85"/>
        <v>40459</v>
      </c>
      <c r="BF32" s="39">
        <f t="shared" si="86"/>
        <v>1.1052698680321384</v>
      </c>
      <c r="BG32" s="33">
        <v>29780</v>
      </c>
      <c r="BH32" s="33">
        <f t="shared" si="87"/>
        <v>-9304</v>
      </c>
      <c r="BI32" s="40">
        <f t="shared" si="88"/>
        <v>0.76194862347763792</v>
      </c>
      <c r="BJ32" s="33">
        <v>40896</v>
      </c>
      <c r="BK32" s="33">
        <f t="shared" si="89"/>
        <v>-3947</v>
      </c>
      <c r="BL32" s="40">
        <f t="shared" si="90"/>
        <v>0.91198180317998345</v>
      </c>
      <c r="BM32" s="33">
        <v>36411.31</v>
      </c>
      <c r="BN32" s="33">
        <f t="shared" si="91"/>
        <v>-22426.690000000002</v>
      </c>
      <c r="BO32" s="40">
        <f t="shared" si="92"/>
        <v>0.6188400353513035</v>
      </c>
      <c r="BP32" s="38">
        <f t="shared" si="93"/>
        <v>531882.31000000006</v>
      </c>
      <c r="BQ32" s="33">
        <f t="shared" si="94"/>
        <v>4781.3100000000559</v>
      </c>
      <c r="BR32" s="40">
        <f t="shared" si="95"/>
        <v>1.009070956040683</v>
      </c>
      <c r="BS32" s="33">
        <v>54958</v>
      </c>
      <c r="BT32" s="33">
        <f t="shared" si="96"/>
        <v>33706</v>
      </c>
      <c r="BU32" s="35">
        <f t="shared" si="97"/>
        <v>2.5860154338415207</v>
      </c>
      <c r="BV32" s="33">
        <v>49643</v>
      </c>
      <c r="BW32" s="33">
        <f t="shared" si="98"/>
        <v>547</v>
      </c>
      <c r="BX32" s="35">
        <f t="shared" si="99"/>
        <v>1.0111414371842919</v>
      </c>
      <c r="BY32" s="33">
        <v>55231</v>
      </c>
      <c r="BZ32" s="33">
        <f t="shared" si="100"/>
        <v>9161</v>
      </c>
      <c r="CA32" s="35">
        <f t="shared" si="101"/>
        <v>1.1988495767310614</v>
      </c>
      <c r="CB32" s="41">
        <f t="shared" si="102"/>
        <v>159832</v>
      </c>
      <c r="CC32" s="41">
        <f t="shared" si="103"/>
        <v>43414</v>
      </c>
      <c r="CD32" s="42">
        <f t="shared" si="104"/>
        <v>1.372914841347558</v>
      </c>
      <c r="CE32" s="33">
        <v>51739</v>
      </c>
      <c r="CF32" s="33">
        <f t="shared" si="105"/>
        <v>10819</v>
      </c>
      <c r="CG32" s="35">
        <f t="shared" si="106"/>
        <v>1.2643939393939394</v>
      </c>
      <c r="CH32" s="33">
        <v>81393</v>
      </c>
      <c r="CI32" s="33">
        <f t="shared" si="107"/>
        <v>14522</v>
      </c>
      <c r="CJ32" s="35">
        <f t="shared" si="108"/>
        <v>1.2171643911411523</v>
      </c>
      <c r="CK32" s="33">
        <v>57723</v>
      </c>
      <c r="CL32" s="33">
        <f t="shared" si="109"/>
        <v>-5672</v>
      </c>
      <c r="CM32" s="35">
        <f t="shared" si="110"/>
        <v>0.91052922154744065</v>
      </c>
      <c r="CN32" s="41">
        <f t="shared" si="111"/>
        <v>350687</v>
      </c>
      <c r="CO32" s="41">
        <f t="shared" si="112"/>
        <v>63083</v>
      </c>
      <c r="CP32" s="42">
        <f t="shared" si="113"/>
        <v>1.2193397866510898</v>
      </c>
      <c r="CQ32" s="33">
        <v>72587.72</v>
      </c>
      <c r="CR32" s="33">
        <f t="shared" si="114"/>
        <v>-25090.28</v>
      </c>
      <c r="CS32" s="35">
        <f t="shared" si="115"/>
        <v>0.74313274227564041</v>
      </c>
      <c r="CT32" s="33">
        <v>24824</v>
      </c>
      <c r="CU32" s="33">
        <f t="shared" si="116"/>
        <v>24492</v>
      </c>
      <c r="CV32" s="35">
        <f t="shared" si="117"/>
        <v>74.771084337349393</v>
      </c>
      <c r="CW32" s="33">
        <v>29351</v>
      </c>
      <c r="CX32" s="33">
        <f t="shared" si="118"/>
        <v>-9830</v>
      </c>
      <c r="CY32" s="35">
        <f t="shared" si="119"/>
        <v>0.74911309052857256</v>
      </c>
      <c r="CZ32" s="41">
        <f t="shared" si="23"/>
        <v>477449.72</v>
      </c>
      <c r="DA32" s="41">
        <f t="shared" si="24"/>
        <v>52654.719999999972</v>
      </c>
      <c r="DB32" s="42">
        <f t="shared" si="25"/>
        <v>1.1239532480372885</v>
      </c>
      <c r="DC32" s="33">
        <v>46956</v>
      </c>
      <c r="DD32" s="33">
        <f t="shared" si="120"/>
        <v>17176</v>
      </c>
      <c r="DE32" s="35">
        <f t="shared" si="121"/>
        <v>1.5767629281396911</v>
      </c>
      <c r="DF32" s="33">
        <v>49898</v>
      </c>
      <c r="DG32" s="33">
        <f t="shared" si="26"/>
        <v>9002</v>
      </c>
      <c r="DH32" s="35">
        <f t="shared" si="27"/>
        <v>1.2201193270735524</v>
      </c>
      <c r="DI32" s="33">
        <v>116036</v>
      </c>
      <c r="DJ32" s="33">
        <f t="shared" si="28"/>
        <v>79624.69</v>
      </c>
      <c r="DK32" s="35">
        <f t="shared" si="29"/>
        <v>3.1868120097848718</v>
      </c>
      <c r="DL32" s="64">
        <f t="shared" si="30"/>
        <v>690339.72</v>
      </c>
      <c r="DM32" s="64">
        <f t="shared" si="31"/>
        <v>158457.40999999992</v>
      </c>
      <c r="DN32" s="65">
        <f t="shared" si="32"/>
        <v>1.2979181804335622</v>
      </c>
      <c r="DO32" s="64">
        <v>72672</v>
      </c>
      <c r="DP32" s="64">
        <f t="shared" si="33"/>
        <v>-31929</v>
      </c>
      <c r="DQ32" s="65">
        <f t="shared" si="34"/>
        <v>0.69475435225284654</v>
      </c>
      <c r="DR32" s="64">
        <v>71732</v>
      </c>
      <c r="DS32" s="64">
        <f t="shared" si="35"/>
        <v>16501</v>
      </c>
      <c r="DT32" s="65">
        <f t="shared" si="36"/>
        <v>1.2987633756404917</v>
      </c>
      <c r="DU32" s="64">
        <f t="shared" si="37"/>
        <v>144404</v>
      </c>
      <c r="DV32" s="64">
        <f t="shared" si="38"/>
        <v>-15428</v>
      </c>
      <c r="DW32" s="65">
        <f t="shared" si="39"/>
        <v>0.90347364732969615</v>
      </c>
      <c r="DX32" s="64">
        <v>263976</v>
      </c>
      <c r="DY32" s="64">
        <f t="shared" si="40"/>
        <v>73121</v>
      </c>
      <c r="DZ32" s="65">
        <f t="shared" si="41"/>
        <v>1.3831233135102565</v>
      </c>
      <c r="EA32" s="64">
        <f t="shared" si="42"/>
        <v>408380</v>
      </c>
      <c r="EB32" s="64">
        <f t="shared" si="43"/>
        <v>57693</v>
      </c>
      <c r="EC32" s="65">
        <f t="shared" si="44"/>
        <v>1.1645142249356264</v>
      </c>
      <c r="ED32" s="64">
        <v>117396</v>
      </c>
      <c r="EE32" s="64">
        <f t="shared" si="45"/>
        <v>44808.28</v>
      </c>
      <c r="EF32" s="65">
        <f t="shared" si="46"/>
        <v>1.6172983529445477</v>
      </c>
      <c r="EG32" s="64">
        <v>16391</v>
      </c>
      <c r="EH32" s="64">
        <f t="shared" si="47"/>
        <v>-8433</v>
      </c>
      <c r="EI32" s="65">
        <f t="shared" si="48"/>
        <v>0.66028843055107955</v>
      </c>
      <c r="EJ32" s="64">
        <v>36306</v>
      </c>
      <c r="EK32" s="64">
        <f t="shared" si="49"/>
        <v>6955</v>
      </c>
      <c r="EL32" s="65">
        <f t="shared" si="50"/>
        <v>1.2369595584477531</v>
      </c>
      <c r="EM32" s="64">
        <f t="shared" si="51"/>
        <v>578473</v>
      </c>
      <c r="EN32" s="64">
        <f t="shared" si="52"/>
        <v>101023.28000000003</v>
      </c>
      <c r="EO32" s="65">
        <f t="shared" si="53"/>
        <v>1.2115893585611486</v>
      </c>
      <c r="EP32" s="64">
        <v>143915.95000000001</v>
      </c>
      <c r="EQ32" s="64">
        <f t="shared" si="54"/>
        <v>47061.950000000012</v>
      </c>
      <c r="ER32" s="65">
        <f t="shared" si="55"/>
        <v>1.485906106097838</v>
      </c>
      <c r="ES32" s="64">
        <v>117505</v>
      </c>
      <c r="ET32" s="64">
        <f t="shared" si="0"/>
        <v>1469</v>
      </c>
      <c r="EU32" s="65">
        <f t="shared" si="1"/>
        <v>1.0126598641800821</v>
      </c>
      <c r="EV32" s="64">
        <f t="shared" si="2"/>
        <v>839893.95</v>
      </c>
      <c r="EW32" s="64">
        <f t="shared" si="3"/>
        <v>149554.22999999998</v>
      </c>
      <c r="EX32" s="65">
        <f t="shared" si="4"/>
        <v>1.2166385993261404</v>
      </c>
      <c r="EY32" s="64">
        <v>187780</v>
      </c>
      <c r="EZ32" s="64">
        <f t="shared" si="5"/>
        <v>43376</v>
      </c>
      <c r="FA32" s="65">
        <f t="shared" si="6"/>
        <v>1.300379490872829</v>
      </c>
      <c r="FB32" s="64">
        <v>332884</v>
      </c>
      <c r="FC32" s="64">
        <f t="shared" si="7"/>
        <v>68908</v>
      </c>
      <c r="FD32" s="65">
        <f t="shared" si="8"/>
        <v>1.2610388823226355</v>
      </c>
      <c r="FE32" s="64">
        <f t="shared" si="9"/>
        <v>520664</v>
      </c>
      <c r="FF32" s="64">
        <f t="shared" si="10"/>
        <v>112284</v>
      </c>
      <c r="FG32" s="65">
        <f t="shared" si="11"/>
        <v>1.2749498016553211</v>
      </c>
      <c r="FH32" s="64">
        <v>190999.39</v>
      </c>
      <c r="FI32" s="64">
        <f t="shared" si="12"/>
        <v>20906.390000000014</v>
      </c>
      <c r="FJ32" s="65">
        <f t="shared" si="13"/>
        <v>1.1229115248716879</v>
      </c>
      <c r="FK32" s="64">
        <f t="shared" si="14"/>
        <v>711663.39</v>
      </c>
      <c r="FL32" s="64">
        <f t="shared" si="15"/>
        <v>133190.39000000001</v>
      </c>
      <c r="FM32" s="65">
        <f t="shared" si="16"/>
        <v>1.2302447823839662</v>
      </c>
      <c r="FN32" s="64">
        <v>340393.64</v>
      </c>
      <c r="FO32" s="64">
        <f t="shared" si="17"/>
        <v>78972.69</v>
      </c>
      <c r="FP32" s="65">
        <f t="shared" si="18"/>
        <v>1.3020901347042002</v>
      </c>
      <c r="FQ32" s="64">
        <f t="shared" si="19"/>
        <v>1052057.03</v>
      </c>
      <c r="FR32" s="45">
        <f t="shared" si="20"/>
        <v>212163.08000000007</v>
      </c>
      <c r="FS32" s="46">
        <f t="shared" si="21"/>
        <v>1.2526069868701877</v>
      </c>
      <c r="FT32" s="64">
        <f t="shared" si="22"/>
        <v>86986.862800000032</v>
      </c>
    </row>
    <row r="33" spans="1:176" s="1" customFormat="1" ht="11.25" x14ac:dyDescent="0.2">
      <c r="A33" s="51">
        <v>22</v>
      </c>
      <c r="B33" s="32">
        <v>61</v>
      </c>
      <c r="C33" s="32" t="s">
        <v>149</v>
      </c>
      <c r="D33" s="51">
        <v>7825706086</v>
      </c>
      <c r="E33" s="51"/>
      <c r="F33" s="51">
        <v>86618101</v>
      </c>
      <c r="G33" s="33"/>
      <c r="H33" s="33"/>
      <c r="I33" s="33"/>
      <c r="J33" s="34"/>
      <c r="K33" s="33"/>
      <c r="L33" s="33"/>
      <c r="M33" s="33"/>
      <c r="N33" s="34"/>
      <c r="O33" s="33"/>
      <c r="P33" s="33"/>
      <c r="Q33" s="33"/>
      <c r="R33" s="34"/>
      <c r="S33" s="33"/>
      <c r="T33" s="33"/>
      <c r="U33" s="33"/>
      <c r="V33" s="34"/>
      <c r="W33" s="33"/>
      <c r="X33" s="33"/>
      <c r="Y33" s="35"/>
      <c r="Z33" s="33"/>
      <c r="AA33" s="33"/>
      <c r="AB33" s="35"/>
      <c r="AC33" s="33"/>
      <c r="AD33" s="33"/>
      <c r="AE33" s="35"/>
      <c r="AF33" s="36"/>
      <c r="AG33" s="36"/>
      <c r="AH33" s="37"/>
      <c r="AI33" s="33"/>
      <c r="AJ33" s="33"/>
      <c r="AK33" s="35"/>
      <c r="AL33" s="33"/>
      <c r="AM33" s="33"/>
      <c r="AN33" s="35"/>
      <c r="AO33" s="33"/>
      <c r="AP33" s="33"/>
      <c r="AQ33" s="35"/>
      <c r="AR33" s="38"/>
      <c r="AS33" s="38"/>
      <c r="AT33" s="39"/>
      <c r="AU33" s="33"/>
      <c r="AV33" s="33"/>
      <c r="AW33" s="35"/>
      <c r="AX33" s="33"/>
      <c r="AY33" s="33"/>
      <c r="AZ33" s="35"/>
      <c r="BA33" s="33"/>
      <c r="BB33" s="33"/>
      <c r="BC33" s="40"/>
      <c r="BD33" s="38"/>
      <c r="BE33" s="38"/>
      <c r="BF33" s="39"/>
      <c r="BG33" s="33"/>
      <c r="BH33" s="33"/>
      <c r="BI33" s="40"/>
      <c r="BJ33" s="33"/>
      <c r="BK33" s="33"/>
      <c r="BL33" s="40"/>
      <c r="BM33" s="33"/>
      <c r="BN33" s="33"/>
      <c r="BO33" s="40"/>
      <c r="BP33" s="38"/>
      <c r="BQ33" s="33"/>
      <c r="BR33" s="40"/>
      <c r="BS33" s="33"/>
      <c r="BT33" s="33"/>
      <c r="BU33" s="35"/>
      <c r="BV33" s="33"/>
      <c r="BW33" s="33"/>
      <c r="BX33" s="35"/>
      <c r="BY33" s="33"/>
      <c r="BZ33" s="33"/>
      <c r="CA33" s="35"/>
      <c r="CB33" s="41"/>
      <c r="CC33" s="41"/>
      <c r="CD33" s="42"/>
      <c r="CE33" s="33"/>
      <c r="CF33" s="33"/>
      <c r="CG33" s="35"/>
      <c r="CH33" s="33"/>
      <c r="CI33" s="33"/>
      <c r="CJ33" s="35"/>
      <c r="CK33" s="33"/>
      <c r="CL33" s="33"/>
      <c r="CM33" s="35"/>
      <c r="CN33" s="41"/>
      <c r="CO33" s="41"/>
      <c r="CP33" s="42"/>
      <c r="CQ33" s="33"/>
      <c r="CR33" s="33"/>
      <c r="CS33" s="35"/>
      <c r="CT33" s="33"/>
      <c r="CU33" s="33"/>
      <c r="CV33" s="35"/>
      <c r="CW33" s="33"/>
      <c r="CX33" s="33"/>
      <c r="CY33" s="35"/>
      <c r="CZ33" s="41"/>
      <c r="DA33" s="41"/>
      <c r="DB33" s="42"/>
      <c r="DC33" s="33"/>
      <c r="DD33" s="33"/>
      <c r="DE33" s="35"/>
      <c r="DF33" s="33"/>
      <c r="DG33" s="33"/>
      <c r="DH33" s="35"/>
      <c r="DI33" s="33"/>
      <c r="DJ33" s="33"/>
      <c r="DK33" s="35"/>
      <c r="DL33" s="64">
        <v>490681</v>
      </c>
      <c r="DM33" s="64"/>
      <c r="DN33" s="65"/>
      <c r="DO33" s="64"/>
      <c r="DP33" s="64"/>
      <c r="DQ33" s="65"/>
      <c r="DR33" s="64"/>
      <c r="DS33" s="64"/>
      <c r="DT33" s="65"/>
      <c r="DU33" s="64"/>
      <c r="DV33" s="64"/>
      <c r="DW33" s="65"/>
      <c r="DX33" s="64"/>
      <c r="DY33" s="64"/>
      <c r="DZ33" s="65"/>
      <c r="EA33" s="64"/>
      <c r="EB33" s="64"/>
      <c r="EC33" s="65"/>
      <c r="ED33" s="64"/>
      <c r="EE33" s="64"/>
      <c r="EF33" s="65"/>
      <c r="EG33" s="64"/>
      <c r="EH33" s="64"/>
      <c r="EI33" s="65"/>
      <c r="EJ33" s="64"/>
      <c r="EK33" s="64"/>
      <c r="EL33" s="65"/>
      <c r="EM33" s="64">
        <v>583163</v>
      </c>
      <c r="EN33" s="64"/>
      <c r="EO33" s="65"/>
      <c r="EP33" s="64">
        <v>142869</v>
      </c>
      <c r="EQ33" s="64"/>
      <c r="ER33" s="65"/>
      <c r="ES33" s="64">
        <v>80321</v>
      </c>
      <c r="ET33" s="64">
        <f t="shared" si="0"/>
        <v>80321</v>
      </c>
      <c r="EU33" s="65" t="e">
        <f t="shared" si="1"/>
        <v>#DIV/0!</v>
      </c>
      <c r="EV33" s="64">
        <f t="shared" si="2"/>
        <v>806353</v>
      </c>
      <c r="EW33" s="64">
        <f t="shared" si="3"/>
        <v>315672</v>
      </c>
      <c r="EX33" s="65">
        <f t="shared" si="4"/>
        <v>1.6433344678110626</v>
      </c>
      <c r="EY33" s="64">
        <v>288037</v>
      </c>
      <c r="EZ33" s="64">
        <f t="shared" si="5"/>
        <v>288037</v>
      </c>
      <c r="FA33" s="65" t="e">
        <f t="shared" si="6"/>
        <v>#DIV/0!</v>
      </c>
      <c r="FB33" s="64">
        <v>257851</v>
      </c>
      <c r="FC33" s="64">
        <f t="shared" si="7"/>
        <v>257851</v>
      </c>
      <c r="FD33" s="65" t="e">
        <f t="shared" si="8"/>
        <v>#DIV/0!</v>
      </c>
      <c r="FE33" s="64">
        <f t="shared" si="9"/>
        <v>545888</v>
      </c>
      <c r="FF33" s="64">
        <f t="shared" si="10"/>
        <v>545888</v>
      </c>
      <c r="FG33" s="65" t="e">
        <f t="shared" si="11"/>
        <v>#DIV/0!</v>
      </c>
      <c r="FH33" s="64">
        <v>237041</v>
      </c>
      <c r="FI33" s="64">
        <f t="shared" si="12"/>
        <v>237041</v>
      </c>
      <c r="FJ33" s="65" t="e">
        <f t="shared" si="13"/>
        <v>#DIV/0!</v>
      </c>
      <c r="FK33" s="64">
        <f t="shared" si="14"/>
        <v>782929</v>
      </c>
      <c r="FL33" s="64">
        <f t="shared" si="15"/>
        <v>199766</v>
      </c>
      <c r="FM33" s="65">
        <f t="shared" si="16"/>
        <v>1.342556026359697</v>
      </c>
      <c r="FN33" s="64">
        <v>225383</v>
      </c>
      <c r="FO33" s="64">
        <f t="shared" si="17"/>
        <v>2193</v>
      </c>
      <c r="FP33" s="65">
        <f t="shared" si="18"/>
        <v>1.0098257090371432</v>
      </c>
      <c r="FQ33" s="64">
        <f t="shared" si="19"/>
        <v>1008312</v>
      </c>
      <c r="FR33" s="45">
        <f t="shared" si="20"/>
        <v>201959</v>
      </c>
      <c r="FS33" s="46">
        <f t="shared" si="21"/>
        <v>1.2504597862226594</v>
      </c>
      <c r="FT33" s="64">
        <f t="shared" si="22"/>
        <v>66646.47</v>
      </c>
    </row>
    <row r="34" spans="1:176" s="1" customFormat="1" ht="11.25" x14ac:dyDescent="0.2">
      <c r="A34" s="51">
        <v>23</v>
      </c>
      <c r="B34" s="32">
        <v>34</v>
      </c>
      <c r="C34" s="32" t="s">
        <v>119</v>
      </c>
      <c r="D34" s="51">
        <v>1001044080</v>
      </c>
      <c r="E34" s="51" t="s">
        <v>120</v>
      </c>
      <c r="F34" s="51">
        <v>86618101</v>
      </c>
      <c r="G34" s="33">
        <v>50865</v>
      </c>
      <c r="H34" s="33">
        <v>87521</v>
      </c>
      <c r="I34" s="33">
        <v>60941</v>
      </c>
      <c r="J34" s="34">
        <f t="shared" ref="J34:J66" si="122">G34+H34+I34</f>
        <v>199327</v>
      </c>
      <c r="K34" s="33">
        <v>61162</v>
      </c>
      <c r="L34" s="33">
        <v>61316</v>
      </c>
      <c r="M34" s="33">
        <v>61536</v>
      </c>
      <c r="N34" s="34">
        <f t="shared" ref="N34:N66" si="123">J34+K34+L34+M34</f>
        <v>383341</v>
      </c>
      <c r="O34" s="33">
        <v>60038</v>
      </c>
      <c r="P34" s="33">
        <v>54187</v>
      </c>
      <c r="Q34" s="33">
        <v>54517</v>
      </c>
      <c r="R34" s="34">
        <f t="shared" ref="R34:R66" si="124">N34+O34+P34+Q34</f>
        <v>552083</v>
      </c>
      <c r="S34" s="33">
        <v>56158</v>
      </c>
      <c r="T34" s="33">
        <v>55099</v>
      </c>
      <c r="U34" s="33">
        <v>63955</v>
      </c>
      <c r="V34" s="34">
        <f t="shared" ref="V34:V66" si="125">R34+S34+T34+U34</f>
        <v>727295</v>
      </c>
      <c r="W34" s="33">
        <v>0</v>
      </c>
      <c r="X34" s="33">
        <f t="shared" ref="X34:X66" si="126">W34-G34</f>
        <v>-50865</v>
      </c>
      <c r="Y34" s="35">
        <f t="shared" ref="Y34:Y66" si="127">W34/G34</f>
        <v>0</v>
      </c>
      <c r="Z34" s="33">
        <v>106243</v>
      </c>
      <c r="AA34" s="33">
        <f t="shared" ref="AA34:AA66" si="128">Z34-H34</f>
        <v>18722</v>
      </c>
      <c r="AB34" s="35">
        <f t="shared" ref="AB34:AB66" si="129">Z34/H34</f>
        <v>1.2139143748357537</v>
      </c>
      <c r="AC34" s="33">
        <v>80703</v>
      </c>
      <c r="AD34" s="33">
        <f t="shared" ref="AD34:AD66" si="130">AC34-I34</f>
        <v>19762</v>
      </c>
      <c r="AE34" s="35">
        <f t="shared" ref="AE34:AE66" si="131">AC34/I34</f>
        <v>1.3242808618171675</v>
      </c>
      <c r="AF34" s="36">
        <f t="shared" ref="AF34:AF66" si="132">W34+Z34+AC34</f>
        <v>186946</v>
      </c>
      <c r="AG34" s="36">
        <f t="shared" ref="AG34:AG66" si="133">AF34-J34</f>
        <v>-12381</v>
      </c>
      <c r="AH34" s="37">
        <f t="shared" ref="AH34:AH66" si="134">AF34/J34</f>
        <v>0.93788598634404774</v>
      </c>
      <c r="AI34" s="33">
        <v>57155</v>
      </c>
      <c r="AJ34" s="33">
        <f t="shared" ref="AJ34:AJ66" si="135">AI34-K34</f>
        <v>-4007</v>
      </c>
      <c r="AK34" s="35">
        <f t="shared" ref="AK34:AK66" si="136">AI34/K34</f>
        <v>0.93448546483110428</v>
      </c>
      <c r="AL34" s="33">
        <v>40258</v>
      </c>
      <c r="AM34" s="33">
        <f t="shared" ref="AM34:AM66" si="137">AL34-L34</f>
        <v>-21058</v>
      </c>
      <c r="AN34" s="35">
        <f t="shared" ref="AN34:AN66" si="138">AL34/L34</f>
        <v>0.65656598603953287</v>
      </c>
      <c r="AO34" s="33">
        <v>38528</v>
      </c>
      <c r="AP34" s="33">
        <f t="shared" ref="AP34:AP66" si="139">AO34-M34</f>
        <v>-23008</v>
      </c>
      <c r="AQ34" s="35">
        <f t="shared" ref="AQ34:AQ66" si="140">AO34/M34</f>
        <v>0.62610504420176805</v>
      </c>
      <c r="AR34" s="38">
        <f t="shared" ref="AR34:AR66" si="141">AF34+AI34+AL34+AO34</f>
        <v>322887</v>
      </c>
      <c r="AS34" s="38">
        <f t="shared" ref="AS34:AS49" si="142">AR34-N34</f>
        <v>-60454</v>
      </c>
      <c r="AT34" s="39">
        <f t="shared" ref="AT34:AT49" si="143">AR34/N34</f>
        <v>0.84229706710213625</v>
      </c>
      <c r="AU34" s="33">
        <v>0</v>
      </c>
      <c r="AV34" s="33">
        <f t="shared" ref="AV34:AV66" si="144">AU34-O34</f>
        <v>-60038</v>
      </c>
      <c r="AW34" s="35">
        <f t="shared" ref="AW34:AW66" si="145">AU34/O34</f>
        <v>0</v>
      </c>
      <c r="AX34" s="33">
        <v>38679</v>
      </c>
      <c r="AY34" s="33">
        <f t="shared" ref="AY34:AY66" si="146">AX34-P34</f>
        <v>-15508</v>
      </c>
      <c r="AZ34" s="35">
        <f t="shared" ref="AZ34:AZ66" si="147">AX34/P34</f>
        <v>0.71380589440271647</v>
      </c>
      <c r="BA34" s="33">
        <v>98020</v>
      </c>
      <c r="BB34" s="33">
        <f t="shared" ref="BB34:BB66" si="148">BA34-Q34</f>
        <v>43503</v>
      </c>
      <c r="BC34" s="40">
        <f t="shared" ref="BC34:BC66" si="149">BA34/Q34</f>
        <v>1.7979712750151329</v>
      </c>
      <c r="BD34" s="38">
        <f t="shared" ref="BD34:BD66" si="150">AR34+AU34+AX34+BA34</f>
        <v>459586</v>
      </c>
      <c r="BE34" s="38">
        <f t="shared" ref="BE34:BE66" si="151">BD34-R34</f>
        <v>-92497</v>
      </c>
      <c r="BF34" s="39">
        <f t="shared" ref="BF34:BF66" si="152">BD34/R34</f>
        <v>0.83245816299360786</v>
      </c>
      <c r="BG34" s="33">
        <v>59242</v>
      </c>
      <c r="BH34" s="33">
        <f t="shared" ref="BH34:BH66" si="153">BG34-S34</f>
        <v>3084</v>
      </c>
      <c r="BI34" s="40">
        <f t="shared" ref="BI34:BI66" si="154">BG34/S34</f>
        <v>1.0549164856298301</v>
      </c>
      <c r="BJ34" s="33">
        <v>0</v>
      </c>
      <c r="BK34" s="33">
        <f t="shared" ref="BK34:BK66" si="155">BJ34-T34</f>
        <v>-55099</v>
      </c>
      <c r="BL34" s="40">
        <f t="shared" ref="BL34:BL66" si="156">BJ34/T34</f>
        <v>0</v>
      </c>
      <c r="BM34" s="33">
        <v>13550</v>
      </c>
      <c r="BN34" s="33">
        <f t="shared" ref="BN34:BN66" si="157">BM34-U34</f>
        <v>-50405</v>
      </c>
      <c r="BO34" s="40">
        <f t="shared" ref="BO34:BO66" si="158">BM34/U34</f>
        <v>0.21186771949026659</v>
      </c>
      <c r="BP34" s="38">
        <f t="shared" ref="BP34:BP66" si="159">BD34+BG34+BJ34+BM34</f>
        <v>532378</v>
      </c>
      <c r="BQ34" s="33">
        <f t="shared" ref="BQ34:BQ66" si="160">BP34-V34</f>
        <v>-194917</v>
      </c>
      <c r="BR34" s="40">
        <f t="shared" ref="BR34:BR66" si="161">BP34/V34</f>
        <v>0.73199733258168964</v>
      </c>
      <c r="BS34" s="33">
        <v>50926</v>
      </c>
      <c r="BT34" s="33">
        <f t="shared" ref="BT34:BT66" si="162">BS34-W34</f>
        <v>50926</v>
      </c>
      <c r="BU34" s="35" t="e">
        <f t="shared" ref="BU34:BU66" si="163">BS34/W34</f>
        <v>#DIV/0!</v>
      </c>
      <c r="BV34" s="33">
        <v>60135</v>
      </c>
      <c r="BW34" s="33">
        <f t="shared" ref="BW34:BW66" si="164">BV34-Z34</f>
        <v>-46108</v>
      </c>
      <c r="BX34" s="35">
        <f t="shared" ref="BX34:BX66" si="165">BV34/Z34</f>
        <v>0.56601376090660094</v>
      </c>
      <c r="BY34" s="33">
        <v>67480</v>
      </c>
      <c r="BZ34" s="33">
        <f t="shared" ref="BZ34:BZ66" si="166">BY34-AC34</f>
        <v>-13223</v>
      </c>
      <c r="CA34" s="35">
        <f t="shared" ref="CA34:CA66" si="167">BY34/AC34</f>
        <v>0.83615231156214764</v>
      </c>
      <c r="CB34" s="41">
        <f t="shared" ref="CB34:CB66" si="168">BS34+BV34+BY34</f>
        <v>178541</v>
      </c>
      <c r="CC34" s="41">
        <f t="shared" ref="CC34:CC66" si="169">CB34-AF34</f>
        <v>-8405</v>
      </c>
      <c r="CD34" s="42">
        <f t="shared" ref="CD34:CD66" si="170">CB34/AF34</f>
        <v>0.95504049297658145</v>
      </c>
      <c r="CE34" s="33">
        <v>61130</v>
      </c>
      <c r="CF34" s="33">
        <f t="shared" ref="CF34:CF66" si="171">CE34-AI34</f>
        <v>3975</v>
      </c>
      <c r="CG34" s="35">
        <f t="shared" ref="CG34:CG66" si="172">CE34/AI34</f>
        <v>1.0695477211092643</v>
      </c>
      <c r="CH34" s="33">
        <v>61128</v>
      </c>
      <c r="CI34" s="33">
        <f t="shared" ref="CI34:CI66" si="173">CH34-AL34</f>
        <v>20870</v>
      </c>
      <c r="CJ34" s="35">
        <f t="shared" ref="CJ34:CJ66" si="174">CH34/AL34</f>
        <v>1.5184062794972428</v>
      </c>
      <c r="CK34" s="33">
        <v>66523</v>
      </c>
      <c r="CL34" s="33">
        <f t="shared" ref="CL34:CL66" si="175">CK34-AO34</f>
        <v>27995</v>
      </c>
      <c r="CM34" s="35">
        <f t="shared" ref="CM34:CM66" si="176">CK34/AO34</f>
        <v>1.7266144102990033</v>
      </c>
      <c r="CN34" s="41">
        <f t="shared" ref="CN34:CN66" si="177">CB34+CE34+CH34+CK34</f>
        <v>367322</v>
      </c>
      <c r="CO34" s="41">
        <f t="shared" ref="CO34:CO66" si="178">CN34-AR34</f>
        <v>44435</v>
      </c>
      <c r="CP34" s="42">
        <f t="shared" ref="CP34:CP66" si="179">CN34/AR34</f>
        <v>1.1376178043711886</v>
      </c>
      <c r="CQ34" s="33">
        <v>61280</v>
      </c>
      <c r="CR34" s="33">
        <f t="shared" ref="CR34:CR66" si="180">CQ34-AU34</f>
        <v>61280</v>
      </c>
      <c r="CS34" s="35" t="e">
        <f t="shared" ref="CS34:CS66" si="181">CQ34/AU34</f>
        <v>#DIV/0!</v>
      </c>
      <c r="CT34" s="33">
        <v>23208</v>
      </c>
      <c r="CU34" s="33">
        <f t="shared" ref="CU34:CU66" si="182">CT34-AX34</f>
        <v>-15471</v>
      </c>
      <c r="CV34" s="35">
        <f t="shared" ref="CV34:CV66" si="183">CT34/AX34</f>
        <v>0.60001551229349259</v>
      </c>
      <c r="CW34" s="33">
        <v>30907</v>
      </c>
      <c r="CX34" s="33">
        <f t="shared" ref="CX34:CX66" si="184">CW34-BA34</f>
        <v>-67113</v>
      </c>
      <c r="CY34" s="35">
        <f t="shared" ref="CY34:CY66" si="185">CW34/BA34</f>
        <v>0.31531320138747193</v>
      </c>
      <c r="CZ34" s="41">
        <f t="shared" ref="CZ34:CZ66" si="186">CN34+CQ34+CT34+CW34</f>
        <v>482717</v>
      </c>
      <c r="DA34" s="41">
        <f t="shared" ref="DA34:DA66" si="187">CZ34-BD34</f>
        <v>23131</v>
      </c>
      <c r="DB34" s="42">
        <f t="shared" ref="DB34:DB66" si="188">CZ34/BD34</f>
        <v>1.050330079680408</v>
      </c>
      <c r="DC34" s="33">
        <v>28242</v>
      </c>
      <c r="DD34" s="33">
        <f t="shared" ref="DD34:DD66" si="189">DC34-BG34</f>
        <v>-31000</v>
      </c>
      <c r="DE34" s="35">
        <f t="shared" ref="DE34:DE66" si="190">DC34/BG34</f>
        <v>0.47672259545592655</v>
      </c>
      <c r="DF34" s="33">
        <v>28242</v>
      </c>
      <c r="DG34" s="33">
        <f t="shared" ref="DG34:DG66" si="191">DF34-BJ34</f>
        <v>28242</v>
      </c>
      <c r="DH34" s="35" t="e">
        <f t="shared" ref="DH34:DH66" si="192">DF34/BJ34</f>
        <v>#DIV/0!</v>
      </c>
      <c r="DI34" s="33">
        <v>33116</v>
      </c>
      <c r="DJ34" s="33">
        <f t="shared" ref="DJ34:DJ66" si="193">DI34-BM34</f>
        <v>19566</v>
      </c>
      <c r="DK34" s="35">
        <f t="shared" ref="DK34:DK66" si="194">DI34/BM34</f>
        <v>2.4439852398523985</v>
      </c>
      <c r="DL34" s="64">
        <f t="shared" ref="DL34:DL66" si="195">CZ34+DC34+DF34+DI34</f>
        <v>572317</v>
      </c>
      <c r="DM34" s="64">
        <f t="shared" ref="DM34:DM66" si="196">DL34-BP34</f>
        <v>39939</v>
      </c>
      <c r="DN34" s="65">
        <f t="shared" ref="DN34:DN66" si="197">DL34/BP34</f>
        <v>1.0750200045832097</v>
      </c>
      <c r="DO34" s="64">
        <v>58116</v>
      </c>
      <c r="DP34" s="64">
        <f t="shared" ref="DP34:DP66" si="198">DO34-BV34-BS34</f>
        <v>-52945</v>
      </c>
      <c r="DQ34" s="65">
        <f t="shared" ref="DQ34:DQ66" si="199">DO34/(BV34+BS34)</f>
        <v>0.52327999927967517</v>
      </c>
      <c r="DR34" s="64">
        <v>28899</v>
      </c>
      <c r="DS34" s="64">
        <f t="shared" ref="DS34:DS66" si="200">DR34-BY34</f>
        <v>-38581</v>
      </c>
      <c r="DT34" s="65">
        <f t="shared" ref="DT34:DT66" si="201">DR34/BY34</f>
        <v>0.42826022525192647</v>
      </c>
      <c r="DU34" s="64">
        <f t="shared" ref="DU34:DU66" si="202">DO34+DR34</f>
        <v>87015</v>
      </c>
      <c r="DV34" s="64">
        <f t="shared" ref="DV34:DV66" si="203">DU34-CB34</f>
        <v>-91526</v>
      </c>
      <c r="DW34" s="65">
        <f t="shared" ref="DW34:DW66" si="204">DU34/CB34</f>
        <v>0.48736704734486758</v>
      </c>
      <c r="DX34" s="64">
        <v>112311</v>
      </c>
      <c r="DY34" s="64">
        <f t="shared" ref="DY34:DY66" si="205">DX34-(CK34+CH34+CE34)</f>
        <v>-76470</v>
      </c>
      <c r="DZ34" s="65">
        <f t="shared" ref="DZ34:DZ66" si="206">DX34/(CK34+CH34+CE34)</f>
        <v>0.59492745562318239</v>
      </c>
      <c r="EA34" s="64">
        <f t="shared" ref="EA34:EA66" si="207">DU34+DX34</f>
        <v>199326</v>
      </c>
      <c r="EB34" s="64">
        <f t="shared" ref="EB34:EB66" si="208">EA34-CN34</f>
        <v>-167996</v>
      </c>
      <c r="EC34" s="65">
        <f t="shared" ref="EC34:EC66" si="209">EA34/CN34</f>
        <v>0.54264650633504119</v>
      </c>
      <c r="ED34" s="64">
        <v>52633</v>
      </c>
      <c r="EE34" s="64">
        <f t="shared" ref="EE34:EE66" si="210">ED34-CQ34</f>
        <v>-8647</v>
      </c>
      <c r="EF34" s="65">
        <f t="shared" ref="EF34:EF66" si="211">ED34/CQ34</f>
        <v>0.85889360313315932</v>
      </c>
      <c r="EG34" s="64">
        <v>52886</v>
      </c>
      <c r="EH34" s="64">
        <f t="shared" ref="EH34:EH66" si="212">EG34-CT34</f>
        <v>29678</v>
      </c>
      <c r="EI34" s="65">
        <f t="shared" ref="EI34:EI66" si="213">EG34/CT34</f>
        <v>2.2787831782144088</v>
      </c>
      <c r="EJ34" s="64">
        <v>55582</v>
      </c>
      <c r="EK34" s="64">
        <f t="shared" ref="EK34:EK66" si="214">EJ34-CW34</f>
        <v>24675</v>
      </c>
      <c r="EL34" s="65">
        <f t="shared" ref="EL34:EL66" si="215">EJ34/CW34</f>
        <v>1.7983628304267643</v>
      </c>
      <c r="EM34" s="64">
        <f t="shared" ref="EM34:EM66" si="216">EA34+ED34+EG34+EJ34</f>
        <v>360427</v>
      </c>
      <c r="EN34" s="64">
        <f t="shared" ref="EN34:EN66" si="217">EM34-CZ34</f>
        <v>-122290</v>
      </c>
      <c r="EO34" s="65">
        <f t="shared" ref="EO34:EO66" si="218">EM34/CZ34</f>
        <v>0.74666315874518607</v>
      </c>
      <c r="EP34" s="64">
        <v>106178</v>
      </c>
      <c r="EQ34" s="64">
        <f t="shared" ref="EQ34:EQ66" si="219">EP34-DF34-DC34</f>
        <v>49694</v>
      </c>
      <c r="ER34" s="65">
        <f t="shared" ref="ER34:ER66" si="220">EP34/(DC34+DF34)</f>
        <v>1.8797889667870546</v>
      </c>
      <c r="ES34" s="64">
        <v>59994</v>
      </c>
      <c r="ET34" s="64">
        <f t="shared" si="0"/>
        <v>26878</v>
      </c>
      <c r="EU34" s="65">
        <f t="shared" si="1"/>
        <v>1.811631839594154</v>
      </c>
      <c r="EV34" s="64">
        <f t="shared" si="2"/>
        <v>526599</v>
      </c>
      <c r="EW34" s="64">
        <f t="shared" si="3"/>
        <v>-45718</v>
      </c>
      <c r="EX34" s="65">
        <f t="shared" si="4"/>
        <v>0.92011769701057278</v>
      </c>
      <c r="EY34" s="64">
        <v>164902</v>
      </c>
      <c r="EZ34" s="64">
        <f t="shared" si="5"/>
        <v>77887</v>
      </c>
      <c r="FA34" s="65">
        <f t="shared" si="6"/>
        <v>1.8950985462276619</v>
      </c>
      <c r="FB34" s="64">
        <v>171370</v>
      </c>
      <c r="FC34" s="64">
        <f t="shared" si="7"/>
        <v>59059</v>
      </c>
      <c r="FD34" s="65">
        <f t="shared" si="8"/>
        <v>1.5258523207878125</v>
      </c>
      <c r="FE34" s="64">
        <f t="shared" si="9"/>
        <v>336272</v>
      </c>
      <c r="FF34" s="64">
        <f t="shared" si="10"/>
        <v>136946</v>
      </c>
      <c r="FG34" s="65">
        <f t="shared" si="11"/>
        <v>1.6870453428052536</v>
      </c>
      <c r="FH34" s="64">
        <v>185068</v>
      </c>
      <c r="FI34" s="64">
        <f t="shared" si="12"/>
        <v>23967</v>
      </c>
      <c r="FJ34" s="65">
        <f t="shared" si="13"/>
        <v>1.1487700262568203</v>
      </c>
      <c r="FK34" s="64">
        <f t="shared" si="14"/>
        <v>521340</v>
      </c>
      <c r="FL34" s="64">
        <f t="shared" si="15"/>
        <v>160913</v>
      </c>
      <c r="FM34" s="65">
        <f t="shared" si="16"/>
        <v>1.4464510150460426</v>
      </c>
      <c r="FN34" s="64">
        <v>197504</v>
      </c>
      <c r="FO34" s="64">
        <f t="shared" si="17"/>
        <v>31332</v>
      </c>
      <c r="FP34" s="65">
        <f t="shared" si="18"/>
        <v>1.1885516212117564</v>
      </c>
      <c r="FQ34" s="64">
        <f t="shared" si="19"/>
        <v>718844</v>
      </c>
      <c r="FR34" s="45">
        <f t="shared" si="20"/>
        <v>192245</v>
      </c>
      <c r="FS34" s="46">
        <f t="shared" si="21"/>
        <v>1.365069056340783</v>
      </c>
      <c r="FT34" s="64">
        <f t="shared" si="22"/>
        <v>63440.85</v>
      </c>
    </row>
    <row r="35" spans="1:176" s="1" customFormat="1" ht="11.25" x14ac:dyDescent="0.2">
      <c r="A35" s="51">
        <v>24</v>
      </c>
      <c r="B35" s="32">
        <v>29</v>
      </c>
      <c r="C35" s="32" t="s">
        <v>115</v>
      </c>
      <c r="D35" s="51">
        <v>1001036450</v>
      </c>
      <c r="E35" s="51"/>
      <c r="F35" s="51">
        <v>86618101</v>
      </c>
      <c r="G35" s="33"/>
      <c r="H35" s="33">
        <v>117936</v>
      </c>
      <c r="I35" s="33">
        <v>156717</v>
      </c>
      <c r="J35" s="34">
        <f t="shared" si="122"/>
        <v>274653</v>
      </c>
      <c r="K35" s="33">
        <v>370412</v>
      </c>
      <c r="L35" s="33">
        <v>0</v>
      </c>
      <c r="M35" s="33">
        <v>147039</v>
      </c>
      <c r="N35" s="34">
        <f t="shared" si="123"/>
        <v>792104</v>
      </c>
      <c r="O35" s="33">
        <v>329290</v>
      </c>
      <c r="P35" s="33">
        <v>0</v>
      </c>
      <c r="Q35" s="33">
        <v>118947</v>
      </c>
      <c r="R35" s="34">
        <f t="shared" si="124"/>
        <v>1240341</v>
      </c>
      <c r="S35" s="33">
        <v>185221</v>
      </c>
      <c r="T35" s="33">
        <v>133039</v>
      </c>
      <c r="U35" s="33">
        <v>413759</v>
      </c>
      <c r="V35" s="34">
        <f t="shared" si="125"/>
        <v>1972360</v>
      </c>
      <c r="W35" s="33">
        <v>0</v>
      </c>
      <c r="X35" s="33">
        <f t="shared" si="126"/>
        <v>0</v>
      </c>
      <c r="Y35" s="35" t="e">
        <f t="shared" si="127"/>
        <v>#DIV/0!</v>
      </c>
      <c r="Z35" s="33">
        <v>408118</v>
      </c>
      <c r="AA35" s="33">
        <f t="shared" si="128"/>
        <v>290182</v>
      </c>
      <c r="AB35" s="35">
        <f t="shared" si="129"/>
        <v>3.4605040021706688</v>
      </c>
      <c r="AC35" s="33">
        <v>299457</v>
      </c>
      <c r="AD35" s="33">
        <f t="shared" si="130"/>
        <v>142740</v>
      </c>
      <c r="AE35" s="35">
        <f t="shared" si="131"/>
        <v>1.9108137598346062</v>
      </c>
      <c r="AF35" s="36">
        <f t="shared" si="132"/>
        <v>707575</v>
      </c>
      <c r="AG35" s="36">
        <f t="shared" si="133"/>
        <v>432922</v>
      </c>
      <c r="AH35" s="37">
        <f t="shared" si="134"/>
        <v>2.576250760049954</v>
      </c>
      <c r="AI35" s="33">
        <v>120538</v>
      </c>
      <c r="AJ35" s="33">
        <f t="shared" si="135"/>
        <v>-249874</v>
      </c>
      <c r="AK35" s="35">
        <f t="shared" si="136"/>
        <v>0.32541602323898794</v>
      </c>
      <c r="AL35" s="33">
        <v>0</v>
      </c>
      <c r="AM35" s="33">
        <f t="shared" si="137"/>
        <v>0</v>
      </c>
      <c r="AN35" s="35" t="e">
        <f t="shared" si="138"/>
        <v>#DIV/0!</v>
      </c>
      <c r="AO35" s="33">
        <v>368845</v>
      </c>
      <c r="AP35" s="33">
        <f t="shared" si="139"/>
        <v>221806</v>
      </c>
      <c r="AQ35" s="35">
        <f t="shared" si="140"/>
        <v>2.5084841436625656</v>
      </c>
      <c r="AR35" s="38">
        <f t="shared" si="141"/>
        <v>1196958</v>
      </c>
      <c r="AS35" s="38">
        <f t="shared" si="142"/>
        <v>404854</v>
      </c>
      <c r="AT35" s="39">
        <f t="shared" si="143"/>
        <v>1.511112177188854</v>
      </c>
      <c r="AU35" s="33">
        <v>165329</v>
      </c>
      <c r="AV35" s="33">
        <f t="shared" si="144"/>
        <v>-163961</v>
      </c>
      <c r="AW35" s="35">
        <f t="shared" si="145"/>
        <v>0.5020771963922378</v>
      </c>
      <c r="AX35" s="33">
        <v>143388</v>
      </c>
      <c r="AY35" s="33">
        <f t="shared" si="146"/>
        <v>143388</v>
      </c>
      <c r="AZ35" s="35" t="e">
        <f t="shared" si="147"/>
        <v>#DIV/0!</v>
      </c>
      <c r="BA35" s="33">
        <v>128589</v>
      </c>
      <c r="BB35" s="33">
        <f t="shared" si="148"/>
        <v>9642</v>
      </c>
      <c r="BC35" s="40">
        <f t="shared" si="149"/>
        <v>1.0810613130217659</v>
      </c>
      <c r="BD35" s="38">
        <f t="shared" si="150"/>
        <v>1634264</v>
      </c>
      <c r="BE35" s="38">
        <f t="shared" si="151"/>
        <v>393923</v>
      </c>
      <c r="BF35" s="39">
        <f t="shared" si="152"/>
        <v>1.3175925007719651</v>
      </c>
      <c r="BG35" s="33">
        <v>271647</v>
      </c>
      <c r="BH35" s="33">
        <f t="shared" si="153"/>
        <v>86426</v>
      </c>
      <c r="BI35" s="40">
        <f t="shared" si="154"/>
        <v>1.466610157595521</v>
      </c>
      <c r="BJ35" s="33">
        <v>93486</v>
      </c>
      <c r="BK35" s="33">
        <f t="shared" si="155"/>
        <v>-39553</v>
      </c>
      <c r="BL35" s="40">
        <f t="shared" si="156"/>
        <v>0.70269620186561832</v>
      </c>
      <c r="BM35" s="33">
        <v>336252</v>
      </c>
      <c r="BN35" s="33">
        <f t="shared" si="157"/>
        <v>-77507</v>
      </c>
      <c r="BO35" s="40">
        <f t="shared" si="158"/>
        <v>0.81267597804519054</v>
      </c>
      <c r="BP35" s="38">
        <f t="shared" si="159"/>
        <v>2335649</v>
      </c>
      <c r="BQ35" s="33">
        <f t="shared" si="160"/>
        <v>363289</v>
      </c>
      <c r="BR35" s="40">
        <f t="shared" si="161"/>
        <v>1.1841900058812793</v>
      </c>
      <c r="BS35" s="33">
        <v>12500</v>
      </c>
      <c r="BT35" s="33">
        <f t="shared" si="162"/>
        <v>12500</v>
      </c>
      <c r="BU35" s="35" t="e">
        <f t="shared" si="163"/>
        <v>#DIV/0!</v>
      </c>
      <c r="BV35" s="33">
        <v>147468</v>
      </c>
      <c r="BW35" s="33">
        <f t="shared" si="164"/>
        <v>-260650</v>
      </c>
      <c r="BX35" s="35">
        <f t="shared" si="165"/>
        <v>0.3613366722369511</v>
      </c>
      <c r="BY35" s="33">
        <v>173622</v>
      </c>
      <c r="BZ35" s="33">
        <f t="shared" si="166"/>
        <v>-125835</v>
      </c>
      <c r="CA35" s="35">
        <f t="shared" si="167"/>
        <v>0.57978941884811508</v>
      </c>
      <c r="CB35" s="41">
        <f t="shared" si="168"/>
        <v>333590</v>
      </c>
      <c r="CC35" s="41">
        <f t="shared" si="169"/>
        <v>-373985</v>
      </c>
      <c r="CD35" s="42">
        <f t="shared" si="170"/>
        <v>0.4714553227573049</v>
      </c>
      <c r="CE35" s="33">
        <v>348537</v>
      </c>
      <c r="CF35" s="33">
        <f t="shared" si="171"/>
        <v>227999</v>
      </c>
      <c r="CG35" s="35">
        <f t="shared" si="172"/>
        <v>2.8915113905988155</v>
      </c>
      <c r="CH35" s="33">
        <v>190604</v>
      </c>
      <c r="CI35" s="33">
        <f t="shared" si="173"/>
        <v>190604</v>
      </c>
      <c r="CJ35" s="35" t="e">
        <f t="shared" si="174"/>
        <v>#DIV/0!</v>
      </c>
      <c r="CK35" s="33">
        <v>193200</v>
      </c>
      <c r="CL35" s="33">
        <f t="shared" si="175"/>
        <v>-175645</v>
      </c>
      <c r="CM35" s="35">
        <f t="shared" si="176"/>
        <v>0.52379725901123775</v>
      </c>
      <c r="CN35" s="41">
        <f t="shared" si="177"/>
        <v>1065931</v>
      </c>
      <c r="CO35" s="41">
        <f t="shared" si="178"/>
        <v>-131027</v>
      </c>
      <c r="CP35" s="42">
        <f t="shared" si="179"/>
        <v>0.89053333533841617</v>
      </c>
      <c r="CQ35" s="33">
        <v>212053</v>
      </c>
      <c r="CR35" s="33">
        <f t="shared" si="180"/>
        <v>46724</v>
      </c>
      <c r="CS35" s="35">
        <f t="shared" si="181"/>
        <v>1.2826122458854767</v>
      </c>
      <c r="CT35" s="33">
        <v>248530</v>
      </c>
      <c r="CU35" s="33">
        <f t="shared" si="182"/>
        <v>105142</v>
      </c>
      <c r="CV35" s="35">
        <f t="shared" si="183"/>
        <v>1.7332691717577482</v>
      </c>
      <c r="CW35" s="33">
        <v>164354</v>
      </c>
      <c r="CX35" s="33">
        <f t="shared" si="184"/>
        <v>35765</v>
      </c>
      <c r="CY35" s="35">
        <f t="shared" si="185"/>
        <v>1.2781342105467808</v>
      </c>
      <c r="CZ35" s="41">
        <f t="shared" si="186"/>
        <v>1690868</v>
      </c>
      <c r="DA35" s="41">
        <f t="shared" si="187"/>
        <v>56604</v>
      </c>
      <c r="DB35" s="42">
        <f t="shared" si="188"/>
        <v>1.034635774880925</v>
      </c>
      <c r="DC35" s="33">
        <v>164943</v>
      </c>
      <c r="DD35" s="33">
        <f t="shared" si="189"/>
        <v>-106704</v>
      </c>
      <c r="DE35" s="35">
        <f t="shared" si="190"/>
        <v>0.60719610376702116</v>
      </c>
      <c r="DF35" s="33">
        <v>171712</v>
      </c>
      <c r="DG35" s="33">
        <f t="shared" si="191"/>
        <v>78226</v>
      </c>
      <c r="DH35" s="35">
        <f t="shared" si="192"/>
        <v>1.8367670025458358</v>
      </c>
      <c r="DI35" s="33">
        <v>495818</v>
      </c>
      <c r="DJ35" s="33">
        <f t="shared" si="193"/>
        <v>159566</v>
      </c>
      <c r="DK35" s="35">
        <f t="shared" si="194"/>
        <v>1.4745429023470493</v>
      </c>
      <c r="DL35" s="64">
        <f t="shared" si="195"/>
        <v>2523341</v>
      </c>
      <c r="DM35" s="64">
        <f t="shared" si="196"/>
        <v>187692</v>
      </c>
      <c r="DN35" s="65">
        <f t="shared" si="197"/>
        <v>1.0803596773316539</v>
      </c>
      <c r="DO35" s="64">
        <v>200042</v>
      </c>
      <c r="DP35" s="64">
        <f t="shared" si="198"/>
        <v>40074</v>
      </c>
      <c r="DQ35" s="65">
        <f t="shared" si="199"/>
        <v>1.250512602520504</v>
      </c>
      <c r="DR35" s="64">
        <v>218761</v>
      </c>
      <c r="DS35" s="64">
        <f t="shared" si="200"/>
        <v>45139</v>
      </c>
      <c r="DT35" s="65">
        <f t="shared" si="201"/>
        <v>1.2599843337825851</v>
      </c>
      <c r="DU35" s="64">
        <f t="shared" si="202"/>
        <v>418803</v>
      </c>
      <c r="DV35" s="64">
        <f t="shared" si="203"/>
        <v>85213</v>
      </c>
      <c r="DW35" s="65">
        <f t="shared" si="204"/>
        <v>1.2554423094217453</v>
      </c>
      <c r="DX35" s="64">
        <v>766015</v>
      </c>
      <c r="DY35" s="64">
        <f t="shared" si="205"/>
        <v>33674</v>
      </c>
      <c r="DZ35" s="65">
        <f t="shared" si="206"/>
        <v>1.0459813119844443</v>
      </c>
      <c r="EA35" s="64">
        <f t="shared" si="207"/>
        <v>1184818</v>
      </c>
      <c r="EB35" s="64">
        <f t="shared" si="208"/>
        <v>118887</v>
      </c>
      <c r="EC35" s="65">
        <f t="shared" si="209"/>
        <v>1.1115334857509538</v>
      </c>
      <c r="ED35" s="64">
        <v>242952</v>
      </c>
      <c r="EE35" s="64">
        <f t="shared" si="210"/>
        <v>30899</v>
      </c>
      <c r="EF35" s="65">
        <f t="shared" si="211"/>
        <v>1.1457135716070983</v>
      </c>
      <c r="EG35" s="64">
        <v>131999</v>
      </c>
      <c r="EH35" s="64">
        <f t="shared" si="212"/>
        <v>-116531</v>
      </c>
      <c r="EI35" s="65">
        <f t="shared" si="213"/>
        <v>0.53111897960004828</v>
      </c>
      <c r="EJ35" s="64">
        <v>214402</v>
      </c>
      <c r="EK35" s="64">
        <f t="shared" si="214"/>
        <v>50048</v>
      </c>
      <c r="EL35" s="65">
        <f t="shared" si="215"/>
        <v>1.3045134283315283</v>
      </c>
      <c r="EM35" s="64">
        <f t="shared" si="216"/>
        <v>1774171</v>
      </c>
      <c r="EN35" s="64">
        <f t="shared" si="217"/>
        <v>83303</v>
      </c>
      <c r="EO35" s="65">
        <f t="shared" si="218"/>
        <v>1.0492664122805564</v>
      </c>
      <c r="EP35" s="64">
        <v>360398</v>
      </c>
      <c r="EQ35" s="64">
        <f t="shared" si="219"/>
        <v>23743</v>
      </c>
      <c r="ER35" s="65">
        <f t="shared" si="220"/>
        <v>1.0705262063536856</v>
      </c>
      <c r="ES35" s="64">
        <v>662092</v>
      </c>
      <c r="ET35" s="64">
        <f t="shared" si="0"/>
        <v>166274</v>
      </c>
      <c r="EU35" s="65">
        <f t="shared" si="1"/>
        <v>1.3353528915852189</v>
      </c>
      <c r="EV35" s="64">
        <f t="shared" si="2"/>
        <v>2796661</v>
      </c>
      <c r="EW35" s="64">
        <f t="shared" si="3"/>
        <v>273320</v>
      </c>
      <c r="EX35" s="65">
        <f t="shared" si="4"/>
        <v>1.1083167118514698</v>
      </c>
      <c r="EY35" s="64">
        <v>491652</v>
      </c>
      <c r="EZ35" s="64">
        <f t="shared" si="5"/>
        <v>72849</v>
      </c>
      <c r="FA35" s="65">
        <f t="shared" si="6"/>
        <v>1.1739457453743167</v>
      </c>
      <c r="FB35" s="64">
        <v>648752</v>
      </c>
      <c r="FC35" s="64">
        <f t="shared" si="7"/>
        <v>-117263</v>
      </c>
      <c r="FD35" s="65">
        <f t="shared" si="8"/>
        <v>0.84691814128966147</v>
      </c>
      <c r="FE35" s="64">
        <f t="shared" si="9"/>
        <v>1140404</v>
      </c>
      <c r="FF35" s="64">
        <f t="shared" si="10"/>
        <v>-44414</v>
      </c>
      <c r="FG35" s="65">
        <f t="shared" si="11"/>
        <v>0.96251407389151755</v>
      </c>
      <c r="FH35" s="64">
        <v>987822</v>
      </c>
      <c r="FI35" s="64">
        <f t="shared" si="12"/>
        <v>398469</v>
      </c>
      <c r="FJ35" s="65">
        <f t="shared" si="13"/>
        <v>1.676112618413752</v>
      </c>
      <c r="FK35" s="64">
        <f t="shared" si="14"/>
        <v>2128226</v>
      </c>
      <c r="FL35" s="64">
        <f t="shared" si="15"/>
        <v>354055</v>
      </c>
      <c r="FM35" s="65">
        <f t="shared" si="16"/>
        <v>1.1995608089637357</v>
      </c>
      <c r="FN35" s="64">
        <v>844315</v>
      </c>
      <c r="FO35" s="64">
        <f t="shared" si="17"/>
        <v>-178175</v>
      </c>
      <c r="FP35" s="65">
        <f t="shared" si="18"/>
        <v>0.82574401705640155</v>
      </c>
      <c r="FQ35" s="64">
        <f t="shared" si="19"/>
        <v>2972541</v>
      </c>
      <c r="FR35" s="45">
        <f t="shared" si="20"/>
        <v>175880</v>
      </c>
      <c r="FS35" s="46">
        <f t="shared" si="21"/>
        <v>1.0628892811820954</v>
      </c>
      <c r="FT35" s="64">
        <f t="shared" si="22"/>
        <v>58040.4</v>
      </c>
    </row>
    <row r="36" spans="1:176" s="1" customFormat="1" ht="11.25" x14ac:dyDescent="0.2">
      <c r="A36" s="51">
        <v>25</v>
      </c>
      <c r="B36" s="32">
        <v>1</v>
      </c>
      <c r="C36" s="32" t="s">
        <v>84</v>
      </c>
      <c r="D36" s="51">
        <v>7708503727</v>
      </c>
      <c r="E36" s="51" t="s">
        <v>85</v>
      </c>
      <c r="F36" s="51">
        <v>86618101</v>
      </c>
      <c r="G36" s="33">
        <v>9428</v>
      </c>
      <c r="H36" s="33">
        <v>161657</v>
      </c>
      <c r="I36" s="33">
        <v>56838</v>
      </c>
      <c r="J36" s="34">
        <f t="shared" si="122"/>
        <v>227923</v>
      </c>
      <c r="K36" s="33">
        <v>47327</v>
      </c>
      <c r="L36" s="33">
        <v>64783</v>
      </c>
      <c r="M36" s="33">
        <v>-75888</v>
      </c>
      <c r="N36" s="34">
        <f t="shared" si="123"/>
        <v>264145</v>
      </c>
      <c r="O36" s="33">
        <v>49315</v>
      </c>
      <c r="P36" s="33">
        <v>59699</v>
      </c>
      <c r="Q36" s="33">
        <v>37693</v>
      </c>
      <c r="R36" s="34">
        <f t="shared" si="124"/>
        <v>410852</v>
      </c>
      <c r="S36" s="33">
        <v>48715</v>
      </c>
      <c r="T36" s="33">
        <v>52081</v>
      </c>
      <c r="U36" s="33">
        <v>72241</v>
      </c>
      <c r="V36" s="34">
        <f t="shared" si="125"/>
        <v>583889</v>
      </c>
      <c r="W36" s="33">
        <v>4146</v>
      </c>
      <c r="X36" s="33">
        <f t="shared" si="126"/>
        <v>-5282</v>
      </c>
      <c r="Y36" s="35">
        <f t="shared" si="127"/>
        <v>0.43975392448027151</v>
      </c>
      <c r="Z36" s="33">
        <v>46086</v>
      </c>
      <c r="AA36" s="33">
        <f t="shared" si="128"/>
        <v>-115571</v>
      </c>
      <c r="AB36" s="35">
        <f t="shared" si="129"/>
        <v>0.28508508756193668</v>
      </c>
      <c r="AC36" s="33">
        <v>40401</v>
      </c>
      <c r="AD36" s="33">
        <f t="shared" si="130"/>
        <v>-16437</v>
      </c>
      <c r="AE36" s="35">
        <f t="shared" si="131"/>
        <v>0.71080966958724801</v>
      </c>
      <c r="AF36" s="36">
        <f t="shared" si="132"/>
        <v>90633</v>
      </c>
      <c r="AG36" s="36">
        <f t="shared" si="133"/>
        <v>-137290</v>
      </c>
      <c r="AH36" s="37">
        <f t="shared" si="134"/>
        <v>0.39764745111287586</v>
      </c>
      <c r="AI36" s="33">
        <v>39396</v>
      </c>
      <c r="AJ36" s="33">
        <f t="shared" si="135"/>
        <v>-7931</v>
      </c>
      <c r="AK36" s="35">
        <f t="shared" si="136"/>
        <v>0.83242123946161806</v>
      </c>
      <c r="AL36" s="33">
        <v>48464</v>
      </c>
      <c r="AM36" s="33">
        <f t="shared" si="137"/>
        <v>-16319</v>
      </c>
      <c r="AN36" s="35">
        <f t="shared" si="138"/>
        <v>0.74809749471311915</v>
      </c>
      <c r="AO36" s="33">
        <v>40180</v>
      </c>
      <c r="AP36" s="33">
        <f t="shared" si="139"/>
        <v>116068</v>
      </c>
      <c r="AQ36" s="35">
        <f t="shared" si="140"/>
        <v>-0.52946447396162766</v>
      </c>
      <c r="AR36" s="38">
        <f t="shared" si="141"/>
        <v>218673</v>
      </c>
      <c r="AS36" s="38">
        <f t="shared" si="142"/>
        <v>-45472</v>
      </c>
      <c r="AT36" s="39">
        <f t="shared" si="143"/>
        <v>0.82785212667285013</v>
      </c>
      <c r="AU36" s="33">
        <v>41116</v>
      </c>
      <c r="AV36" s="33">
        <f t="shared" si="144"/>
        <v>-8199</v>
      </c>
      <c r="AW36" s="35">
        <f t="shared" si="145"/>
        <v>0.83374226908648486</v>
      </c>
      <c r="AX36" s="33">
        <v>38950</v>
      </c>
      <c r="AY36" s="33">
        <f t="shared" si="146"/>
        <v>-20749</v>
      </c>
      <c r="AZ36" s="35">
        <f t="shared" si="147"/>
        <v>0.65243973935911825</v>
      </c>
      <c r="BA36" s="33">
        <v>42526</v>
      </c>
      <c r="BB36" s="33">
        <f t="shared" si="148"/>
        <v>4833</v>
      </c>
      <c r="BC36" s="40">
        <f t="shared" si="149"/>
        <v>1.1282200939166422</v>
      </c>
      <c r="BD36" s="38">
        <f t="shared" si="150"/>
        <v>341265</v>
      </c>
      <c r="BE36" s="38">
        <f t="shared" si="151"/>
        <v>-69587</v>
      </c>
      <c r="BF36" s="39">
        <f t="shared" si="152"/>
        <v>0.83062757391956232</v>
      </c>
      <c r="BG36" s="33">
        <v>58747</v>
      </c>
      <c r="BH36" s="33">
        <f t="shared" si="153"/>
        <v>10032</v>
      </c>
      <c r="BI36" s="40">
        <f t="shared" si="154"/>
        <v>1.2059324643333675</v>
      </c>
      <c r="BJ36" s="33">
        <v>47980</v>
      </c>
      <c r="BK36" s="33">
        <f t="shared" si="155"/>
        <v>-4101</v>
      </c>
      <c r="BL36" s="40">
        <f t="shared" si="156"/>
        <v>0.92125727232580024</v>
      </c>
      <c r="BM36" s="33">
        <v>41928</v>
      </c>
      <c r="BN36" s="33">
        <f t="shared" si="157"/>
        <v>-30313</v>
      </c>
      <c r="BO36" s="40">
        <f t="shared" si="158"/>
        <v>0.5803906368959455</v>
      </c>
      <c r="BP36" s="38">
        <f t="shared" si="159"/>
        <v>489920</v>
      </c>
      <c r="BQ36" s="33">
        <f t="shared" si="160"/>
        <v>-93969</v>
      </c>
      <c r="BR36" s="40">
        <f t="shared" si="161"/>
        <v>0.8390635891410867</v>
      </c>
      <c r="BS36" s="33">
        <v>66902</v>
      </c>
      <c r="BT36" s="33">
        <f t="shared" si="162"/>
        <v>62756</v>
      </c>
      <c r="BU36" s="35">
        <f t="shared" si="163"/>
        <v>16.136517124939701</v>
      </c>
      <c r="BV36" s="33">
        <v>57548</v>
      </c>
      <c r="BW36" s="33">
        <f t="shared" si="164"/>
        <v>11462</v>
      </c>
      <c r="BX36" s="35">
        <f t="shared" si="165"/>
        <v>1.2487089354684719</v>
      </c>
      <c r="BY36" s="33">
        <v>51950</v>
      </c>
      <c r="BZ36" s="33">
        <f t="shared" si="166"/>
        <v>11549</v>
      </c>
      <c r="CA36" s="35">
        <f t="shared" si="167"/>
        <v>1.2858592609093835</v>
      </c>
      <c r="CB36" s="41">
        <f t="shared" si="168"/>
        <v>176400</v>
      </c>
      <c r="CC36" s="41">
        <f t="shared" si="169"/>
        <v>85767</v>
      </c>
      <c r="CD36" s="42">
        <f t="shared" si="170"/>
        <v>1.9463109463440469</v>
      </c>
      <c r="CE36" s="33">
        <v>55578</v>
      </c>
      <c r="CF36" s="33">
        <f t="shared" si="171"/>
        <v>16182</v>
      </c>
      <c r="CG36" s="35">
        <f t="shared" si="172"/>
        <v>1.4107523606457508</v>
      </c>
      <c r="CH36" s="33">
        <v>55502</v>
      </c>
      <c r="CI36" s="33">
        <f t="shared" si="173"/>
        <v>7038</v>
      </c>
      <c r="CJ36" s="35">
        <f t="shared" si="174"/>
        <v>1.1452211951138991</v>
      </c>
      <c r="CK36" s="33">
        <v>49080</v>
      </c>
      <c r="CL36" s="33">
        <f t="shared" si="175"/>
        <v>8900</v>
      </c>
      <c r="CM36" s="35">
        <f t="shared" si="176"/>
        <v>1.2215032354405178</v>
      </c>
      <c r="CN36" s="41">
        <f t="shared" si="177"/>
        <v>336560</v>
      </c>
      <c r="CO36" s="41">
        <f t="shared" si="178"/>
        <v>117887</v>
      </c>
      <c r="CP36" s="42">
        <f t="shared" si="179"/>
        <v>1.5391017638208651</v>
      </c>
      <c r="CQ36" s="33">
        <v>41880</v>
      </c>
      <c r="CR36" s="33">
        <f t="shared" si="180"/>
        <v>764</v>
      </c>
      <c r="CS36" s="35">
        <f t="shared" si="181"/>
        <v>1.0185815740830819</v>
      </c>
      <c r="CT36" s="33">
        <v>49890</v>
      </c>
      <c r="CU36" s="33">
        <f t="shared" si="182"/>
        <v>10940</v>
      </c>
      <c r="CV36" s="35">
        <f t="shared" si="183"/>
        <v>1.2808729139922979</v>
      </c>
      <c r="CW36" s="33">
        <v>51180</v>
      </c>
      <c r="CX36" s="33">
        <f t="shared" si="184"/>
        <v>8654</v>
      </c>
      <c r="CY36" s="35">
        <f t="shared" si="185"/>
        <v>1.2034990358839299</v>
      </c>
      <c r="CZ36" s="41">
        <f t="shared" si="186"/>
        <v>479510</v>
      </c>
      <c r="DA36" s="41">
        <f t="shared" si="187"/>
        <v>138245</v>
      </c>
      <c r="DB36" s="42">
        <f t="shared" si="188"/>
        <v>1.4050957467071044</v>
      </c>
      <c r="DC36" s="33">
        <v>61622</v>
      </c>
      <c r="DD36" s="33">
        <f t="shared" si="189"/>
        <v>2875</v>
      </c>
      <c r="DE36" s="35">
        <f t="shared" si="190"/>
        <v>1.0489386692086404</v>
      </c>
      <c r="DF36" s="33">
        <v>62065</v>
      </c>
      <c r="DG36" s="33">
        <f t="shared" si="191"/>
        <v>14085</v>
      </c>
      <c r="DH36" s="35">
        <f t="shared" si="192"/>
        <v>1.293559816590246</v>
      </c>
      <c r="DI36" s="33">
        <v>46511</v>
      </c>
      <c r="DJ36" s="33">
        <f t="shared" si="193"/>
        <v>4583</v>
      </c>
      <c r="DK36" s="35">
        <f t="shared" si="194"/>
        <v>1.1093064300705973</v>
      </c>
      <c r="DL36" s="64">
        <f t="shared" si="195"/>
        <v>649708</v>
      </c>
      <c r="DM36" s="64">
        <f t="shared" si="196"/>
        <v>159788</v>
      </c>
      <c r="DN36" s="65">
        <f t="shared" si="197"/>
        <v>1.3261512083605487</v>
      </c>
      <c r="DO36" s="64">
        <v>119013</v>
      </c>
      <c r="DP36" s="64">
        <f t="shared" si="198"/>
        <v>-5437</v>
      </c>
      <c r="DQ36" s="65">
        <f t="shared" si="199"/>
        <v>0.95631177179590199</v>
      </c>
      <c r="DR36" s="64">
        <v>65866</v>
      </c>
      <c r="DS36" s="64">
        <f t="shared" si="200"/>
        <v>13916</v>
      </c>
      <c r="DT36" s="65">
        <f t="shared" si="201"/>
        <v>1.2678729547641963</v>
      </c>
      <c r="DU36" s="64">
        <f t="shared" si="202"/>
        <v>184879</v>
      </c>
      <c r="DV36" s="64">
        <f t="shared" si="203"/>
        <v>8479</v>
      </c>
      <c r="DW36" s="65">
        <f t="shared" si="204"/>
        <v>1.0480668934240362</v>
      </c>
      <c r="DX36" s="64">
        <v>132477</v>
      </c>
      <c r="DY36" s="64">
        <f t="shared" si="205"/>
        <v>-27683</v>
      </c>
      <c r="DZ36" s="65">
        <f t="shared" si="206"/>
        <v>0.82715409590409594</v>
      </c>
      <c r="EA36" s="64">
        <f t="shared" si="207"/>
        <v>317356</v>
      </c>
      <c r="EB36" s="64">
        <f t="shared" si="208"/>
        <v>-19204</v>
      </c>
      <c r="EC36" s="65">
        <f t="shared" si="209"/>
        <v>0.94294033753268358</v>
      </c>
      <c r="ED36" s="64">
        <v>54164</v>
      </c>
      <c r="EE36" s="64">
        <f t="shared" si="210"/>
        <v>12284</v>
      </c>
      <c r="EF36" s="65">
        <f t="shared" si="211"/>
        <v>1.2933142311365806</v>
      </c>
      <c r="EG36" s="64">
        <v>56618</v>
      </c>
      <c r="EH36" s="64">
        <f t="shared" si="212"/>
        <v>6728</v>
      </c>
      <c r="EI36" s="65">
        <f t="shared" si="213"/>
        <v>1.1348566847063539</v>
      </c>
      <c r="EJ36" s="64">
        <v>56332</v>
      </c>
      <c r="EK36" s="64">
        <f t="shared" si="214"/>
        <v>5152</v>
      </c>
      <c r="EL36" s="65">
        <f t="shared" si="215"/>
        <v>1.1006643220007815</v>
      </c>
      <c r="EM36" s="64">
        <f t="shared" si="216"/>
        <v>484470</v>
      </c>
      <c r="EN36" s="64">
        <f t="shared" si="217"/>
        <v>4960</v>
      </c>
      <c r="EO36" s="65">
        <f t="shared" si="218"/>
        <v>1.0103438927238222</v>
      </c>
      <c r="EP36" s="64">
        <v>114171</v>
      </c>
      <c r="EQ36" s="64">
        <f t="shared" si="219"/>
        <v>-9516</v>
      </c>
      <c r="ER36" s="65">
        <f t="shared" si="220"/>
        <v>0.92306386281500885</v>
      </c>
      <c r="ES36" s="64">
        <v>57182</v>
      </c>
      <c r="ET36" s="64">
        <f t="shared" si="0"/>
        <v>10671</v>
      </c>
      <c r="EU36" s="65">
        <f t="shared" si="1"/>
        <v>1.2294295972995635</v>
      </c>
      <c r="EV36" s="64">
        <f t="shared" si="2"/>
        <v>655823</v>
      </c>
      <c r="EW36" s="64">
        <f t="shared" si="3"/>
        <v>6115</v>
      </c>
      <c r="EX36" s="65">
        <f t="shared" si="4"/>
        <v>1.0094119204319478</v>
      </c>
      <c r="EY36" s="64">
        <v>176546</v>
      </c>
      <c r="EZ36" s="64">
        <f t="shared" si="5"/>
        <v>-8333</v>
      </c>
      <c r="FA36" s="65">
        <f t="shared" si="6"/>
        <v>0.95492727675939393</v>
      </c>
      <c r="FB36" s="64">
        <v>233819</v>
      </c>
      <c r="FC36" s="64">
        <f t="shared" si="7"/>
        <v>101342</v>
      </c>
      <c r="FD36" s="65">
        <f t="shared" si="8"/>
        <v>1.7649780716652701</v>
      </c>
      <c r="FE36" s="64">
        <f t="shared" si="9"/>
        <v>410365</v>
      </c>
      <c r="FF36" s="64">
        <f t="shared" si="10"/>
        <v>93009</v>
      </c>
      <c r="FG36" s="65">
        <f t="shared" si="11"/>
        <v>1.2930746543314133</v>
      </c>
      <c r="FH36" s="64">
        <v>187553</v>
      </c>
      <c r="FI36" s="64">
        <f t="shared" si="12"/>
        <v>20439</v>
      </c>
      <c r="FJ36" s="65">
        <f t="shared" si="13"/>
        <v>1.1223057314168772</v>
      </c>
      <c r="FK36" s="64">
        <f t="shared" si="14"/>
        <v>597918</v>
      </c>
      <c r="FL36" s="64">
        <f t="shared" si="15"/>
        <v>113448</v>
      </c>
      <c r="FM36" s="65">
        <f t="shared" si="16"/>
        <v>1.2341692984085701</v>
      </c>
      <c r="FN36" s="64">
        <v>217371</v>
      </c>
      <c r="FO36" s="64">
        <f t="shared" si="17"/>
        <v>46018</v>
      </c>
      <c r="FP36" s="65">
        <f t="shared" si="18"/>
        <v>1.2685567220883207</v>
      </c>
      <c r="FQ36" s="64">
        <f t="shared" si="19"/>
        <v>815289</v>
      </c>
      <c r="FR36" s="45">
        <f t="shared" si="20"/>
        <v>159466</v>
      </c>
      <c r="FS36" s="46">
        <f t="shared" si="21"/>
        <v>1.2431540217406221</v>
      </c>
      <c r="FT36" s="64">
        <f t="shared" si="22"/>
        <v>52623.78</v>
      </c>
    </row>
    <row r="37" spans="1:176" s="1" customFormat="1" ht="11.25" x14ac:dyDescent="0.2">
      <c r="A37" s="51">
        <v>26</v>
      </c>
      <c r="B37" s="32">
        <v>80</v>
      </c>
      <c r="C37" s="32" t="s">
        <v>170</v>
      </c>
      <c r="D37" s="51">
        <v>1012002519</v>
      </c>
      <c r="E37" s="51" t="s">
        <v>122</v>
      </c>
      <c r="F37" s="51">
        <v>86618422</v>
      </c>
      <c r="G37" s="33">
        <v>63916</v>
      </c>
      <c r="H37" s="33">
        <v>81740</v>
      </c>
      <c r="I37" s="33">
        <v>78031</v>
      </c>
      <c r="J37" s="34">
        <f t="shared" si="122"/>
        <v>223687</v>
      </c>
      <c r="K37" s="33">
        <v>68874</v>
      </c>
      <c r="L37" s="33">
        <v>82662</v>
      </c>
      <c r="M37" s="33">
        <v>154431</v>
      </c>
      <c r="N37" s="34">
        <f t="shared" si="123"/>
        <v>529654</v>
      </c>
      <c r="O37" s="33">
        <v>68328</v>
      </c>
      <c r="P37" s="33">
        <v>47261</v>
      </c>
      <c r="Q37" s="33">
        <v>23120</v>
      </c>
      <c r="R37" s="34">
        <f t="shared" si="124"/>
        <v>668363</v>
      </c>
      <c r="S37" s="33">
        <v>71444</v>
      </c>
      <c r="T37" s="33">
        <v>68196</v>
      </c>
      <c r="U37" s="33">
        <v>133965</v>
      </c>
      <c r="V37" s="34">
        <f t="shared" si="125"/>
        <v>941968</v>
      </c>
      <c r="W37" s="33">
        <v>13436</v>
      </c>
      <c r="X37" s="33">
        <f t="shared" si="126"/>
        <v>-50480</v>
      </c>
      <c r="Y37" s="35">
        <f t="shared" si="127"/>
        <v>0.21021340509418612</v>
      </c>
      <c r="Z37" s="33">
        <v>76480</v>
      </c>
      <c r="AA37" s="33">
        <f t="shared" si="128"/>
        <v>-5260</v>
      </c>
      <c r="AB37" s="35">
        <f t="shared" si="129"/>
        <v>0.93564962074871549</v>
      </c>
      <c r="AC37" s="33">
        <v>78128</v>
      </c>
      <c r="AD37" s="33">
        <f t="shared" si="130"/>
        <v>97</v>
      </c>
      <c r="AE37" s="35">
        <f t="shared" si="131"/>
        <v>1.0012430956927374</v>
      </c>
      <c r="AF37" s="36">
        <f t="shared" si="132"/>
        <v>168044</v>
      </c>
      <c r="AG37" s="36">
        <f t="shared" si="133"/>
        <v>-55643</v>
      </c>
      <c r="AH37" s="37">
        <f t="shared" si="134"/>
        <v>0.75124616093022845</v>
      </c>
      <c r="AI37" s="33">
        <v>74527</v>
      </c>
      <c r="AJ37" s="33">
        <f t="shared" si="135"/>
        <v>5653</v>
      </c>
      <c r="AK37" s="35">
        <f t="shared" si="136"/>
        <v>1.0820774167320033</v>
      </c>
      <c r="AL37" s="33">
        <v>84551</v>
      </c>
      <c r="AM37" s="33">
        <f t="shared" si="137"/>
        <v>1889</v>
      </c>
      <c r="AN37" s="35">
        <f t="shared" si="138"/>
        <v>1.022852096489318</v>
      </c>
      <c r="AO37" s="33">
        <v>184387</v>
      </c>
      <c r="AP37" s="33">
        <f t="shared" si="139"/>
        <v>29956</v>
      </c>
      <c r="AQ37" s="35">
        <f t="shared" si="140"/>
        <v>1.1939765979628443</v>
      </c>
      <c r="AR37" s="38">
        <f t="shared" si="141"/>
        <v>511509</v>
      </c>
      <c r="AS37" s="38">
        <f t="shared" si="142"/>
        <v>-18145</v>
      </c>
      <c r="AT37" s="39">
        <f t="shared" si="143"/>
        <v>0.96574178614718287</v>
      </c>
      <c r="AU37" s="33">
        <v>78940</v>
      </c>
      <c r="AV37" s="33">
        <f t="shared" si="144"/>
        <v>10612</v>
      </c>
      <c r="AW37" s="35">
        <f t="shared" si="145"/>
        <v>1.1553096827069429</v>
      </c>
      <c r="AX37" s="33">
        <v>12129</v>
      </c>
      <c r="AY37" s="33">
        <f t="shared" si="146"/>
        <v>-35132</v>
      </c>
      <c r="AZ37" s="35">
        <f t="shared" si="147"/>
        <v>0.25663866613063624</v>
      </c>
      <c r="BA37" s="33">
        <v>26914</v>
      </c>
      <c r="BB37" s="33">
        <f t="shared" si="148"/>
        <v>3794</v>
      </c>
      <c r="BC37" s="40">
        <f t="shared" si="149"/>
        <v>1.1641003460207613</v>
      </c>
      <c r="BD37" s="38">
        <f t="shared" si="150"/>
        <v>629492</v>
      </c>
      <c r="BE37" s="38">
        <f t="shared" si="151"/>
        <v>-38871</v>
      </c>
      <c r="BF37" s="39">
        <f t="shared" si="152"/>
        <v>0.94184148434308901</v>
      </c>
      <c r="BG37" s="33">
        <v>68823</v>
      </c>
      <c r="BH37" s="33">
        <f t="shared" si="153"/>
        <v>-2621</v>
      </c>
      <c r="BI37" s="40">
        <f t="shared" si="154"/>
        <v>0.96331392419237449</v>
      </c>
      <c r="BJ37" s="33">
        <v>71408</v>
      </c>
      <c r="BK37" s="33">
        <f t="shared" si="155"/>
        <v>3212</v>
      </c>
      <c r="BL37" s="40">
        <f t="shared" si="156"/>
        <v>1.0470995366297144</v>
      </c>
      <c r="BM37" s="33">
        <v>30660.28</v>
      </c>
      <c r="BN37" s="33">
        <f t="shared" si="157"/>
        <v>-103304.72</v>
      </c>
      <c r="BO37" s="40">
        <f t="shared" si="158"/>
        <v>0.2288678386145635</v>
      </c>
      <c r="BP37" s="38">
        <f t="shared" si="159"/>
        <v>800383.28</v>
      </c>
      <c r="BQ37" s="33">
        <f t="shared" si="160"/>
        <v>-141584.71999999997</v>
      </c>
      <c r="BR37" s="40">
        <f t="shared" si="161"/>
        <v>0.8496926434868276</v>
      </c>
      <c r="BS37" s="33">
        <v>112926</v>
      </c>
      <c r="BT37" s="33">
        <f t="shared" si="162"/>
        <v>99490</v>
      </c>
      <c r="BU37" s="35">
        <f t="shared" si="163"/>
        <v>8.4047335516522779</v>
      </c>
      <c r="BV37" s="33">
        <v>81787</v>
      </c>
      <c r="BW37" s="33">
        <f t="shared" si="164"/>
        <v>5307</v>
      </c>
      <c r="BX37" s="35">
        <f t="shared" si="165"/>
        <v>1.0693906903765691</v>
      </c>
      <c r="BY37" s="33">
        <v>78888.58</v>
      </c>
      <c r="BZ37" s="33">
        <f t="shared" si="166"/>
        <v>760.58000000000175</v>
      </c>
      <c r="CA37" s="35">
        <f t="shared" si="167"/>
        <v>1.0097350501740734</v>
      </c>
      <c r="CB37" s="41">
        <f t="shared" si="168"/>
        <v>273601.58</v>
      </c>
      <c r="CC37" s="41">
        <f t="shared" si="169"/>
        <v>105557.58000000002</v>
      </c>
      <c r="CD37" s="42">
        <f t="shared" si="170"/>
        <v>1.6281544119397302</v>
      </c>
      <c r="CE37" s="33">
        <v>76149</v>
      </c>
      <c r="CF37" s="33">
        <f t="shared" si="171"/>
        <v>1622</v>
      </c>
      <c r="CG37" s="35">
        <f t="shared" si="172"/>
        <v>1.0217639244837442</v>
      </c>
      <c r="CH37" s="33">
        <v>97733</v>
      </c>
      <c r="CI37" s="33">
        <f t="shared" si="173"/>
        <v>13182</v>
      </c>
      <c r="CJ37" s="35">
        <f t="shared" si="174"/>
        <v>1.1559059029461509</v>
      </c>
      <c r="CK37" s="33">
        <v>175876</v>
      </c>
      <c r="CL37" s="33">
        <f t="shared" si="175"/>
        <v>-8511</v>
      </c>
      <c r="CM37" s="35">
        <f t="shared" si="176"/>
        <v>0.9538416482723836</v>
      </c>
      <c r="CN37" s="41">
        <f t="shared" si="177"/>
        <v>623359.58000000007</v>
      </c>
      <c r="CO37" s="41">
        <f t="shared" si="178"/>
        <v>111850.58000000007</v>
      </c>
      <c r="CP37" s="42">
        <f t="shared" si="179"/>
        <v>1.2186678631265531</v>
      </c>
      <c r="CQ37" s="33">
        <v>61292.61</v>
      </c>
      <c r="CR37" s="33">
        <f t="shared" si="180"/>
        <v>-17647.39</v>
      </c>
      <c r="CS37" s="35">
        <f t="shared" si="181"/>
        <v>0.77644552824930324</v>
      </c>
      <c r="CT37" s="33">
        <v>20075</v>
      </c>
      <c r="CU37" s="33">
        <f t="shared" si="182"/>
        <v>7946</v>
      </c>
      <c r="CV37" s="35">
        <f t="shared" si="183"/>
        <v>1.6551240827768159</v>
      </c>
      <c r="CW37" s="33">
        <v>37436</v>
      </c>
      <c r="CX37" s="33">
        <f t="shared" si="184"/>
        <v>10522</v>
      </c>
      <c r="CY37" s="35">
        <f t="shared" si="185"/>
        <v>1.3909489485026381</v>
      </c>
      <c r="CZ37" s="41">
        <f t="shared" si="186"/>
        <v>742163.19000000006</v>
      </c>
      <c r="DA37" s="41">
        <f t="shared" si="187"/>
        <v>112671.19000000006</v>
      </c>
      <c r="DB37" s="42">
        <f t="shared" si="188"/>
        <v>1.1789874851467534</v>
      </c>
      <c r="DC37" s="33">
        <v>78523</v>
      </c>
      <c r="DD37" s="33">
        <f t="shared" si="189"/>
        <v>9700</v>
      </c>
      <c r="DE37" s="35">
        <f t="shared" si="190"/>
        <v>1.1409412551036717</v>
      </c>
      <c r="DF37" s="33">
        <v>108827</v>
      </c>
      <c r="DG37" s="33">
        <f t="shared" si="191"/>
        <v>37419</v>
      </c>
      <c r="DH37" s="35">
        <f t="shared" si="192"/>
        <v>1.5240169168720592</v>
      </c>
      <c r="DI37" s="33">
        <v>188140</v>
      </c>
      <c r="DJ37" s="33">
        <f t="shared" si="193"/>
        <v>157479.72</v>
      </c>
      <c r="DK37" s="35">
        <f t="shared" si="194"/>
        <v>6.1362779465810489</v>
      </c>
      <c r="DL37" s="64">
        <f t="shared" si="195"/>
        <v>1117653.19</v>
      </c>
      <c r="DM37" s="64">
        <f t="shared" si="196"/>
        <v>317269.90999999992</v>
      </c>
      <c r="DN37" s="65">
        <f t="shared" si="197"/>
        <v>1.3963974734704603</v>
      </c>
      <c r="DO37" s="64">
        <v>134528.99</v>
      </c>
      <c r="DP37" s="64">
        <f t="shared" si="198"/>
        <v>-60184.010000000009</v>
      </c>
      <c r="DQ37" s="65">
        <f t="shared" si="199"/>
        <v>0.69090913292897749</v>
      </c>
      <c r="DR37" s="64">
        <v>111469</v>
      </c>
      <c r="DS37" s="64">
        <f t="shared" si="200"/>
        <v>32580.42</v>
      </c>
      <c r="DT37" s="65">
        <f t="shared" si="201"/>
        <v>1.4129928565072409</v>
      </c>
      <c r="DU37" s="64">
        <f t="shared" si="202"/>
        <v>245997.99</v>
      </c>
      <c r="DV37" s="64">
        <f t="shared" si="203"/>
        <v>-27603.590000000026</v>
      </c>
      <c r="DW37" s="65">
        <f t="shared" si="204"/>
        <v>0.89911026829596519</v>
      </c>
      <c r="DX37" s="64">
        <v>426995</v>
      </c>
      <c r="DY37" s="64">
        <f t="shared" si="205"/>
        <v>77237</v>
      </c>
      <c r="DZ37" s="65">
        <f t="shared" si="206"/>
        <v>1.220829830911659</v>
      </c>
      <c r="EA37" s="64">
        <f t="shared" si="207"/>
        <v>672992.99</v>
      </c>
      <c r="EB37" s="64">
        <f t="shared" si="208"/>
        <v>49633.409999999916</v>
      </c>
      <c r="EC37" s="65">
        <f t="shared" si="209"/>
        <v>1.0796224387856523</v>
      </c>
      <c r="ED37" s="64">
        <v>276708</v>
      </c>
      <c r="EE37" s="64">
        <f t="shared" si="210"/>
        <v>215415.39</v>
      </c>
      <c r="EF37" s="65">
        <f t="shared" si="211"/>
        <v>4.514540986262455</v>
      </c>
      <c r="EG37" s="64">
        <v>24388</v>
      </c>
      <c r="EH37" s="64">
        <f t="shared" si="212"/>
        <v>4313</v>
      </c>
      <c r="EI37" s="65">
        <f t="shared" si="213"/>
        <v>1.2148443337484434</v>
      </c>
      <c r="EJ37" s="64">
        <v>33240</v>
      </c>
      <c r="EK37" s="64">
        <f t="shared" si="214"/>
        <v>-4196</v>
      </c>
      <c r="EL37" s="65">
        <f t="shared" si="215"/>
        <v>0.88791537557431355</v>
      </c>
      <c r="EM37" s="64">
        <f t="shared" si="216"/>
        <v>1007328.99</v>
      </c>
      <c r="EN37" s="64">
        <f t="shared" si="217"/>
        <v>265165.79999999993</v>
      </c>
      <c r="EO37" s="65">
        <f t="shared" si="218"/>
        <v>1.3572877280534486</v>
      </c>
      <c r="EP37" s="64">
        <v>154673.51999999999</v>
      </c>
      <c r="EQ37" s="64">
        <f t="shared" si="219"/>
        <v>-32676.48000000001</v>
      </c>
      <c r="ER37" s="65">
        <f t="shared" si="220"/>
        <v>0.82558590872698157</v>
      </c>
      <c r="ES37" s="64">
        <v>183629</v>
      </c>
      <c r="ET37" s="64">
        <f t="shared" si="0"/>
        <v>-4511</v>
      </c>
      <c r="EU37" s="65">
        <f t="shared" si="1"/>
        <v>0.97602317423195495</v>
      </c>
      <c r="EV37" s="64">
        <f t="shared" si="2"/>
        <v>1345631.51</v>
      </c>
      <c r="EW37" s="64">
        <f t="shared" si="3"/>
        <v>227978.32000000007</v>
      </c>
      <c r="EX37" s="65">
        <f t="shared" si="4"/>
        <v>1.2039794831167618</v>
      </c>
      <c r="EY37" s="64">
        <v>282837.59000000003</v>
      </c>
      <c r="EZ37" s="64">
        <f t="shared" si="5"/>
        <v>36839.600000000035</v>
      </c>
      <c r="FA37" s="65">
        <f t="shared" si="6"/>
        <v>1.1497556951583223</v>
      </c>
      <c r="FB37" s="64">
        <v>514273</v>
      </c>
      <c r="FC37" s="64">
        <f t="shared" si="7"/>
        <v>87278</v>
      </c>
      <c r="FD37" s="65">
        <f t="shared" si="8"/>
        <v>1.2044005199124113</v>
      </c>
      <c r="FE37" s="64">
        <f t="shared" si="9"/>
        <v>797110.59000000008</v>
      </c>
      <c r="FF37" s="64">
        <f t="shared" si="10"/>
        <v>124117.60000000009</v>
      </c>
      <c r="FG37" s="65">
        <f t="shared" si="11"/>
        <v>1.1844262894922577</v>
      </c>
      <c r="FH37" s="64">
        <v>184824</v>
      </c>
      <c r="FI37" s="64">
        <f t="shared" si="12"/>
        <v>-149512</v>
      </c>
      <c r="FJ37" s="65">
        <f t="shared" si="13"/>
        <v>0.55280915007656972</v>
      </c>
      <c r="FK37" s="64">
        <f t="shared" si="14"/>
        <v>981934.59000000008</v>
      </c>
      <c r="FL37" s="64">
        <f t="shared" si="15"/>
        <v>-25394.399999999907</v>
      </c>
      <c r="FM37" s="65">
        <f t="shared" si="16"/>
        <v>0.97479036119073681</v>
      </c>
      <c r="FN37" s="64">
        <v>497705.83</v>
      </c>
      <c r="FO37" s="64">
        <f t="shared" si="17"/>
        <v>159403.31000000003</v>
      </c>
      <c r="FP37" s="65">
        <f t="shared" si="18"/>
        <v>1.4711857008927984</v>
      </c>
      <c r="FQ37" s="64">
        <f t="shared" si="19"/>
        <v>1479640.4200000002</v>
      </c>
      <c r="FR37" s="45">
        <f t="shared" si="20"/>
        <v>134008.91000000015</v>
      </c>
      <c r="FS37" s="46">
        <f t="shared" si="21"/>
        <v>1.0995881182954761</v>
      </c>
      <c r="FT37" s="64">
        <f t="shared" si="22"/>
        <v>54943.653100000061</v>
      </c>
    </row>
    <row r="38" spans="1:176" s="1" customFormat="1" ht="11.25" x14ac:dyDescent="0.2">
      <c r="A38" s="51">
        <v>27</v>
      </c>
      <c r="B38" s="32">
        <v>39</v>
      </c>
      <c r="C38" s="32" t="s">
        <v>127</v>
      </c>
      <c r="D38" s="51">
        <v>1001151276</v>
      </c>
      <c r="E38" s="51" t="s">
        <v>122</v>
      </c>
      <c r="F38" s="51">
        <v>86618101</v>
      </c>
      <c r="G38" s="33">
        <v>15689</v>
      </c>
      <c r="H38" s="33">
        <v>14172</v>
      </c>
      <c r="I38" s="33">
        <v>92730</v>
      </c>
      <c r="J38" s="34">
        <f t="shared" si="122"/>
        <v>122591</v>
      </c>
      <c r="K38" s="33">
        <v>10346</v>
      </c>
      <c r="L38" s="33">
        <v>0</v>
      </c>
      <c r="M38" s="33">
        <v>13999</v>
      </c>
      <c r="N38" s="34">
        <f t="shared" si="123"/>
        <v>146936</v>
      </c>
      <c r="O38" s="33">
        <v>14397</v>
      </c>
      <c r="P38" s="33">
        <v>12268</v>
      </c>
      <c r="Q38" s="33">
        <v>18927</v>
      </c>
      <c r="R38" s="34">
        <f t="shared" si="124"/>
        <v>192528</v>
      </c>
      <c r="S38" s="33">
        <v>13976</v>
      </c>
      <c r="T38" s="33">
        <v>14687</v>
      </c>
      <c r="U38" s="33">
        <v>31327</v>
      </c>
      <c r="V38" s="34">
        <f t="shared" si="125"/>
        <v>252518</v>
      </c>
      <c r="W38" s="33">
        <v>0</v>
      </c>
      <c r="X38" s="33">
        <f t="shared" si="126"/>
        <v>-15689</v>
      </c>
      <c r="Y38" s="35">
        <f t="shared" si="127"/>
        <v>0</v>
      </c>
      <c r="Z38" s="33">
        <v>60360</v>
      </c>
      <c r="AA38" s="33">
        <f t="shared" si="128"/>
        <v>46188</v>
      </c>
      <c r="AB38" s="35">
        <f t="shared" si="129"/>
        <v>4.259102455546147</v>
      </c>
      <c r="AC38" s="33">
        <v>18663</v>
      </c>
      <c r="AD38" s="33">
        <f t="shared" si="130"/>
        <v>-74067</v>
      </c>
      <c r="AE38" s="35">
        <f t="shared" si="131"/>
        <v>0.20126172759624716</v>
      </c>
      <c r="AF38" s="36">
        <f t="shared" si="132"/>
        <v>79023</v>
      </c>
      <c r="AG38" s="36">
        <f t="shared" si="133"/>
        <v>-43568</v>
      </c>
      <c r="AH38" s="37">
        <f t="shared" si="134"/>
        <v>0.64460686347284879</v>
      </c>
      <c r="AI38" s="33">
        <v>1798</v>
      </c>
      <c r="AJ38" s="33">
        <f t="shared" si="135"/>
        <v>-8548</v>
      </c>
      <c r="AK38" s="35">
        <f t="shared" si="136"/>
        <v>0.17378697080997488</v>
      </c>
      <c r="AL38" s="33">
        <v>9082</v>
      </c>
      <c r="AM38" s="33">
        <f t="shared" si="137"/>
        <v>9082</v>
      </c>
      <c r="AN38" s="35" t="e">
        <f t="shared" si="138"/>
        <v>#DIV/0!</v>
      </c>
      <c r="AO38" s="33">
        <v>20358.5</v>
      </c>
      <c r="AP38" s="33">
        <f t="shared" si="139"/>
        <v>6359.5</v>
      </c>
      <c r="AQ38" s="35">
        <f t="shared" si="140"/>
        <v>1.4542824487463391</v>
      </c>
      <c r="AR38" s="38">
        <f t="shared" si="141"/>
        <v>110261.5</v>
      </c>
      <c r="AS38" s="38">
        <f t="shared" si="142"/>
        <v>-36674.5</v>
      </c>
      <c r="AT38" s="39">
        <f t="shared" si="143"/>
        <v>0.75040493820438825</v>
      </c>
      <c r="AU38" s="33">
        <v>0</v>
      </c>
      <c r="AV38" s="33">
        <f t="shared" si="144"/>
        <v>-14397</v>
      </c>
      <c r="AW38" s="35">
        <f t="shared" si="145"/>
        <v>0</v>
      </c>
      <c r="AX38" s="33">
        <v>7905</v>
      </c>
      <c r="AY38" s="33">
        <f t="shared" si="146"/>
        <v>-4363</v>
      </c>
      <c r="AZ38" s="35">
        <f t="shared" si="147"/>
        <v>0.64435930877078573</v>
      </c>
      <c r="BA38" s="33">
        <v>23162</v>
      </c>
      <c r="BB38" s="33">
        <f t="shared" si="148"/>
        <v>4235</v>
      </c>
      <c r="BC38" s="40">
        <f t="shared" si="149"/>
        <v>1.2237544248956518</v>
      </c>
      <c r="BD38" s="38">
        <f t="shared" si="150"/>
        <v>141328.5</v>
      </c>
      <c r="BE38" s="38">
        <f t="shared" si="151"/>
        <v>-51199.5</v>
      </c>
      <c r="BF38" s="39">
        <f t="shared" si="152"/>
        <v>0.73406725255547245</v>
      </c>
      <c r="BG38" s="33">
        <v>0</v>
      </c>
      <c r="BH38" s="33">
        <f t="shared" si="153"/>
        <v>-13976</v>
      </c>
      <c r="BI38" s="40">
        <f t="shared" si="154"/>
        <v>0</v>
      </c>
      <c r="BJ38" s="33">
        <v>11306</v>
      </c>
      <c r="BK38" s="33">
        <f t="shared" si="155"/>
        <v>-3381</v>
      </c>
      <c r="BL38" s="40">
        <f t="shared" si="156"/>
        <v>0.76979641860148429</v>
      </c>
      <c r="BM38" s="33">
        <v>16731</v>
      </c>
      <c r="BN38" s="33">
        <f t="shared" si="157"/>
        <v>-14596</v>
      </c>
      <c r="BO38" s="40">
        <f t="shared" si="158"/>
        <v>0.53407603664570502</v>
      </c>
      <c r="BP38" s="38">
        <f t="shared" si="159"/>
        <v>169365.5</v>
      </c>
      <c r="BQ38" s="33">
        <f t="shared" si="160"/>
        <v>-83152.5</v>
      </c>
      <c r="BR38" s="40">
        <f t="shared" si="161"/>
        <v>0.6707066426947782</v>
      </c>
      <c r="BS38" s="33">
        <v>0</v>
      </c>
      <c r="BT38" s="33">
        <f t="shared" si="162"/>
        <v>0</v>
      </c>
      <c r="BU38" s="35" t="e">
        <f t="shared" si="163"/>
        <v>#DIV/0!</v>
      </c>
      <c r="BV38" s="33">
        <v>10141</v>
      </c>
      <c r="BW38" s="33">
        <f t="shared" si="164"/>
        <v>-50219</v>
      </c>
      <c r="BX38" s="35">
        <f t="shared" si="165"/>
        <v>0.16800861497680583</v>
      </c>
      <c r="BY38" s="33">
        <v>14738</v>
      </c>
      <c r="BZ38" s="33">
        <f t="shared" si="166"/>
        <v>-3925</v>
      </c>
      <c r="CA38" s="35">
        <f t="shared" si="167"/>
        <v>0.78969083212773938</v>
      </c>
      <c r="CB38" s="41">
        <f t="shared" si="168"/>
        <v>24879</v>
      </c>
      <c r="CC38" s="41">
        <f t="shared" si="169"/>
        <v>-54144</v>
      </c>
      <c r="CD38" s="42">
        <f t="shared" si="170"/>
        <v>0.31483239056983409</v>
      </c>
      <c r="CE38" s="33">
        <v>459</v>
      </c>
      <c r="CF38" s="33">
        <f t="shared" si="171"/>
        <v>-1339</v>
      </c>
      <c r="CG38" s="35">
        <f t="shared" si="172"/>
        <v>0.25528364849833146</v>
      </c>
      <c r="CH38" s="33">
        <v>7754</v>
      </c>
      <c r="CI38" s="33">
        <f t="shared" si="173"/>
        <v>-1328</v>
      </c>
      <c r="CJ38" s="35">
        <f t="shared" si="174"/>
        <v>0.85377670116714377</v>
      </c>
      <c r="CK38" s="33">
        <v>18706</v>
      </c>
      <c r="CL38" s="33">
        <f t="shared" si="175"/>
        <v>-1652.5</v>
      </c>
      <c r="CM38" s="35">
        <f t="shared" si="176"/>
        <v>0.91882997273865952</v>
      </c>
      <c r="CN38" s="41">
        <f t="shared" si="177"/>
        <v>51798</v>
      </c>
      <c r="CO38" s="41">
        <f t="shared" si="178"/>
        <v>-58463.5</v>
      </c>
      <c r="CP38" s="42">
        <f t="shared" si="179"/>
        <v>0.46977412786874839</v>
      </c>
      <c r="CQ38" s="33">
        <v>0</v>
      </c>
      <c r="CR38" s="33">
        <f t="shared" si="180"/>
        <v>0</v>
      </c>
      <c r="CS38" s="35" t="e">
        <f t="shared" si="181"/>
        <v>#DIV/0!</v>
      </c>
      <c r="CT38" s="33">
        <v>7381</v>
      </c>
      <c r="CU38" s="33">
        <f t="shared" si="182"/>
        <v>-524</v>
      </c>
      <c r="CV38" s="35">
        <f t="shared" si="183"/>
        <v>0.93371283997469956</v>
      </c>
      <c r="CW38" s="33">
        <v>16666</v>
      </c>
      <c r="CX38" s="33">
        <f t="shared" si="184"/>
        <v>-6496</v>
      </c>
      <c r="CY38" s="35">
        <f t="shared" si="185"/>
        <v>0.71954062688886966</v>
      </c>
      <c r="CZ38" s="41">
        <f t="shared" si="186"/>
        <v>75845</v>
      </c>
      <c r="DA38" s="41">
        <f t="shared" si="187"/>
        <v>-65483.5</v>
      </c>
      <c r="DB38" s="42">
        <f t="shared" si="188"/>
        <v>0.53665750361745856</v>
      </c>
      <c r="DC38" s="33">
        <v>0</v>
      </c>
      <c r="DD38" s="33">
        <f t="shared" si="189"/>
        <v>0</v>
      </c>
      <c r="DE38" s="35" t="e">
        <f t="shared" si="190"/>
        <v>#DIV/0!</v>
      </c>
      <c r="DF38" s="33">
        <v>11231</v>
      </c>
      <c r="DG38" s="33">
        <f t="shared" si="191"/>
        <v>-75</v>
      </c>
      <c r="DH38" s="35">
        <f t="shared" si="192"/>
        <v>0.99336635414823993</v>
      </c>
      <c r="DI38" s="33">
        <v>14735</v>
      </c>
      <c r="DJ38" s="33">
        <f t="shared" si="193"/>
        <v>-1996</v>
      </c>
      <c r="DK38" s="35">
        <f t="shared" si="194"/>
        <v>0.88070049608511147</v>
      </c>
      <c r="DL38" s="64">
        <f t="shared" si="195"/>
        <v>101811</v>
      </c>
      <c r="DM38" s="64">
        <f t="shared" si="196"/>
        <v>-67554.5</v>
      </c>
      <c r="DN38" s="65">
        <f t="shared" si="197"/>
        <v>0.60113187160313053</v>
      </c>
      <c r="DO38" s="64">
        <v>9215</v>
      </c>
      <c r="DP38" s="64">
        <f t="shared" si="198"/>
        <v>-926</v>
      </c>
      <c r="DQ38" s="65">
        <f t="shared" si="199"/>
        <v>0.90868750616310023</v>
      </c>
      <c r="DR38" s="64">
        <v>18430</v>
      </c>
      <c r="DS38" s="64">
        <f t="shared" si="200"/>
        <v>3692</v>
      </c>
      <c r="DT38" s="65">
        <f t="shared" si="201"/>
        <v>1.2505088885873252</v>
      </c>
      <c r="DU38" s="64">
        <f t="shared" si="202"/>
        <v>27645</v>
      </c>
      <c r="DV38" s="64">
        <f t="shared" si="203"/>
        <v>2766</v>
      </c>
      <c r="DW38" s="65">
        <f t="shared" si="204"/>
        <v>1.1111781020137466</v>
      </c>
      <c r="DX38" s="64">
        <v>21258.03</v>
      </c>
      <c r="DY38" s="64">
        <f t="shared" si="205"/>
        <v>-5660.9700000000012</v>
      </c>
      <c r="DZ38" s="65">
        <f t="shared" si="206"/>
        <v>0.78970355510977375</v>
      </c>
      <c r="EA38" s="64">
        <f t="shared" si="207"/>
        <v>48903.03</v>
      </c>
      <c r="EB38" s="64">
        <f t="shared" si="208"/>
        <v>-2894.9700000000012</v>
      </c>
      <c r="EC38" s="65">
        <f t="shared" si="209"/>
        <v>0.94411039036256228</v>
      </c>
      <c r="ED38" s="64">
        <v>20902</v>
      </c>
      <c r="EE38" s="64">
        <f t="shared" si="210"/>
        <v>20902</v>
      </c>
      <c r="EF38" s="65" t="e">
        <f t="shared" si="211"/>
        <v>#DIV/0!</v>
      </c>
      <c r="EG38" s="64">
        <v>10807</v>
      </c>
      <c r="EH38" s="64">
        <f t="shared" si="212"/>
        <v>3426</v>
      </c>
      <c r="EI38" s="65">
        <f t="shared" si="213"/>
        <v>1.4641647473242108</v>
      </c>
      <c r="EJ38" s="64">
        <v>7293</v>
      </c>
      <c r="EK38" s="64">
        <f t="shared" si="214"/>
        <v>-9373</v>
      </c>
      <c r="EL38" s="65">
        <f t="shared" si="215"/>
        <v>0.437597503900156</v>
      </c>
      <c r="EM38" s="64">
        <f t="shared" si="216"/>
        <v>87905.03</v>
      </c>
      <c r="EN38" s="64">
        <f t="shared" si="217"/>
        <v>12060.029999999999</v>
      </c>
      <c r="EO38" s="65">
        <f t="shared" si="218"/>
        <v>1.1590088997297119</v>
      </c>
      <c r="EP38" s="64">
        <v>24789</v>
      </c>
      <c r="EQ38" s="64">
        <f t="shared" si="219"/>
        <v>13558</v>
      </c>
      <c r="ER38" s="65">
        <f t="shared" si="220"/>
        <v>2.2071943727183689</v>
      </c>
      <c r="ES38" s="64">
        <v>17778</v>
      </c>
      <c r="ET38" s="64">
        <f t="shared" si="0"/>
        <v>3043</v>
      </c>
      <c r="EU38" s="65">
        <f t="shared" si="1"/>
        <v>1.2065151001017984</v>
      </c>
      <c r="EV38" s="64">
        <f t="shared" si="2"/>
        <v>130472.03</v>
      </c>
      <c r="EW38" s="64">
        <f t="shared" si="3"/>
        <v>28661.03</v>
      </c>
      <c r="EX38" s="65">
        <f t="shared" si="4"/>
        <v>1.2815121155867244</v>
      </c>
      <c r="EY38" s="64">
        <v>32641</v>
      </c>
      <c r="EZ38" s="64">
        <f t="shared" si="5"/>
        <v>4996</v>
      </c>
      <c r="FA38" s="65">
        <f t="shared" si="6"/>
        <v>1.1807198408392114</v>
      </c>
      <c r="FB38" s="64">
        <v>68745</v>
      </c>
      <c r="FC38" s="64">
        <f t="shared" si="7"/>
        <v>47486.97</v>
      </c>
      <c r="FD38" s="65">
        <f t="shared" si="8"/>
        <v>3.2338368136652362</v>
      </c>
      <c r="FE38" s="64">
        <f t="shared" si="9"/>
        <v>101386</v>
      </c>
      <c r="FF38" s="64">
        <f t="shared" si="10"/>
        <v>52482.97</v>
      </c>
      <c r="FG38" s="65">
        <f t="shared" si="11"/>
        <v>2.0732048709456246</v>
      </c>
      <c r="FH38" s="64">
        <v>71724</v>
      </c>
      <c r="FI38" s="64">
        <f t="shared" si="12"/>
        <v>32722</v>
      </c>
      <c r="FJ38" s="65">
        <f t="shared" si="13"/>
        <v>1.8389826162760885</v>
      </c>
      <c r="FK38" s="64">
        <f t="shared" si="14"/>
        <v>173110</v>
      </c>
      <c r="FL38" s="64">
        <f t="shared" si="15"/>
        <v>85204.97</v>
      </c>
      <c r="FM38" s="65">
        <f t="shared" si="16"/>
        <v>1.9692843515325573</v>
      </c>
      <c r="FN38" s="64">
        <v>91149</v>
      </c>
      <c r="FO38" s="64">
        <f t="shared" si="17"/>
        <v>48582</v>
      </c>
      <c r="FP38" s="65">
        <f t="shared" si="18"/>
        <v>2.1413066459933749</v>
      </c>
      <c r="FQ38" s="64">
        <f t="shared" si="19"/>
        <v>264259</v>
      </c>
      <c r="FR38" s="45">
        <f t="shared" si="20"/>
        <v>133786.97</v>
      </c>
      <c r="FS38" s="46">
        <f t="shared" si="21"/>
        <v>2.0254072846111155</v>
      </c>
      <c r="FT38" s="64">
        <f t="shared" si="22"/>
        <v>44149.700099999995</v>
      </c>
    </row>
    <row r="39" spans="1:176" s="1" customFormat="1" ht="11.25" x14ac:dyDescent="0.2">
      <c r="A39" s="51">
        <v>28</v>
      </c>
      <c r="B39" s="32">
        <v>32</v>
      </c>
      <c r="C39" s="32" t="s">
        <v>117</v>
      </c>
      <c r="D39" s="51">
        <v>1012001120</v>
      </c>
      <c r="E39" s="51">
        <v>101201001</v>
      </c>
      <c r="F39" s="51">
        <v>86618101</v>
      </c>
      <c r="G39" s="33">
        <v>175145</v>
      </c>
      <c r="H39" s="33">
        <v>236457</v>
      </c>
      <c r="I39" s="33">
        <v>14032</v>
      </c>
      <c r="J39" s="34">
        <f t="shared" si="122"/>
        <v>425634</v>
      </c>
      <c r="K39" s="33">
        <v>286510</v>
      </c>
      <c r="L39" s="33">
        <v>16743</v>
      </c>
      <c r="M39" s="33">
        <v>166561</v>
      </c>
      <c r="N39" s="34">
        <f t="shared" si="123"/>
        <v>895448</v>
      </c>
      <c r="O39" s="33">
        <v>174653</v>
      </c>
      <c r="P39" s="33">
        <v>144581</v>
      </c>
      <c r="Q39" s="33">
        <v>198978</v>
      </c>
      <c r="R39" s="34">
        <f t="shared" si="124"/>
        <v>1413660</v>
      </c>
      <c r="S39" s="33">
        <v>352152</v>
      </c>
      <c r="T39" s="33">
        <v>23053</v>
      </c>
      <c r="U39" s="33">
        <v>390816</v>
      </c>
      <c r="V39" s="34">
        <f t="shared" si="125"/>
        <v>2179681</v>
      </c>
      <c r="W39" s="33">
        <v>30299</v>
      </c>
      <c r="X39" s="33">
        <f t="shared" si="126"/>
        <v>-144846</v>
      </c>
      <c r="Y39" s="35">
        <f t="shared" si="127"/>
        <v>0.17299380513288989</v>
      </c>
      <c r="Z39" s="33">
        <v>235487</v>
      </c>
      <c r="AA39" s="33">
        <f t="shared" si="128"/>
        <v>-970</v>
      </c>
      <c r="AB39" s="35">
        <f t="shared" si="129"/>
        <v>0.99589777422533488</v>
      </c>
      <c r="AC39" s="33">
        <v>179991</v>
      </c>
      <c r="AD39" s="33">
        <f t="shared" si="130"/>
        <v>165959</v>
      </c>
      <c r="AE39" s="35">
        <f t="shared" si="131"/>
        <v>12.827180729760547</v>
      </c>
      <c r="AF39" s="36">
        <f t="shared" si="132"/>
        <v>445777</v>
      </c>
      <c r="AG39" s="36">
        <f t="shared" si="133"/>
        <v>20143</v>
      </c>
      <c r="AH39" s="37">
        <f t="shared" si="134"/>
        <v>1.0473246968052363</v>
      </c>
      <c r="AI39" s="33">
        <v>345815</v>
      </c>
      <c r="AJ39" s="33">
        <f t="shared" si="135"/>
        <v>59305</v>
      </c>
      <c r="AK39" s="35">
        <f t="shared" si="136"/>
        <v>1.2069910299815014</v>
      </c>
      <c r="AL39" s="33">
        <v>54102</v>
      </c>
      <c r="AM39" s="33">
        <f t="shared" si="137"/>
        <v>37359</v>
      </c>
      <c r="AN39" s="35">
        <f t="shared" si="138"/>
        <v>3.2313205518724244</v>
      </c>
      <c r="AO39" s="33">
        <v>323146</v>
      </c>
      <c r="AP39" s="33">
        <f t="shared" si="139"/>
        <v>156585</v>
      </c>
      <c r="AQ39" s="35">
        <f t="shared" si="140"/>
        <v>1.9401060272212582</v>
      </c>
      <c r="AR39" s="38">
        <f t="shared" si="141"/>
        <v>1168840</v>
      </c>
      <c r="AS39" s="38">
        <f t="shared" si="142"/>
        <v>273392</v>
      </c>
      <c r="AT39" s="39">
        <f t="shared" si="143"/>
        <v>1.3053130946743976</v>
      </c>
      <c r="AU39" s="33">
        <v>77157</v>
      </c>
      <c r="AV39" s="33">
        <f t="shared" si="144"/>
        <v>-97496</v>
      </c>
      <c r="AW39" s="35">
        <f t="shared" si="145"/>
        <v>0.44177311583539935</v>
      </c>
      <c r="AX39" s="33">
        <v>261167</v>
      </c>
      <c r="AY39" s="33">
        <f t="shared" si="146"/>
        <v>116586</v>
      </c>
      <c r="AZ39" s="35">
        <f t="shared" si="147"/>
        <v>1.8063715149293476</v>
      </c>
      <c r="BA39" s="33">
        <v>300713</v>
      </c>
      <c r="BB39" s="33">
        <f t="shared" si="148"/>
        <v>101735</v>
      </c>
      <c r="BC39" s="40">
        <f t="shared" si="149"/>
        <v>1.5112876800450301</v>
      </c>
      <c r="BD39" s="38">
        <f t="shared" si="150"/>
        <v>1807877</v>
      </c>
      <c r="BE39" s="38">
        <f t="shared" si="151"/>
        <v>394217</v>
      </c>
      <c r="BF39" s="39">
        <f t="shared" si="152"/>
        <v>1.2788626685341595</v>
      </c>
      <c r="BG39" s="33">
        <v>29517</v>
      </c>
      <c r="BH39" s="33">
        <f t="shared" si="153"/>
        <v>-322635</v>
      </c>
      <c r="BI39" s="40">
        <f t="shared" si="154"/>
        <v>8.3818919103114564E-2</v>
      </c>
      <c r="BJ39" s="33">
        <v>275400</v>
      </c>
      <c r="BK39" s="33">
        <f t="shared" si="155"/>
        <v>252347</v>
      </c>
      <c r="BL39" s="40">
        <f t="shared" si="156"/>
        <v>11.94638441851386</v>
      </c>
      <c r="BM39" s="33">
        <v>347996</v>
      </c>
      <c r="BN39" s="33">
        <f t="shared" si="157"/>
        <v>-42820</v>
      </c>
      <c r="BO39" s="40">
        <f t="shared" si="158"/>
        <v>0.89043437320887575</v>
      </c>
      <c r="BP39" s="38">
        <f t="shared" si="159"/>
        <v>2460790</v>
      </c>
      <c r="BQ39" s="33">
        <f t="shared" si="160"/>
        <v>281109</v>
      </c>
      <c r="BR39" s="40">
        <f t="shared" si="161"/>
        <v>1.1289679544850828</v>
      </c>
      <c r="BS39" s="33">
        <v>11667</v>
      </c>
      <c r="BT39" s="33">
        <f t="shared" si="162"/>
        <v>-18632</v>
      </c>
      <c r="BU39" s="35">
        <f t="shared" si="163"/>
        <v>0.38506221327436552</v>
      </c>
      <c r="BV39" s="33">
        <v>178983</v>
      </c>
      <c r="BW39" s="33">
        <f t="shared" si="164"/>
        <v>-56504</v>
      </c>
      <c r="BX39" s="35">
        <f t="shared" si="165"/>
        <v>0.76005469516363966</v>
      </c>
      <c r="BY39" s="33">
        <v>173644</v>
      </c>
      <c r="BZ39" s="33">
        <f t="shared" si="166"/>
        <v>-6347</v>
      </c>
      <c r="CA39" s="35">
        <f t="shared" si="167"/>
        <v>0.96473712574517612</v>
      </c>
      <c r="CB39" s="41">
        <f t="shared" si="168"/>
        <v>364294</v>
      </c>
      <c r="CC39" s="41">
        <f t="shared" si="169"/>
        <v>-81483</v>
      </c>
      <c r="CD39" s="42">
        <f t="shared" si="170"/>
        <v>0.81721129623107513</v>
      </c>
      <c r="CE39" s="33">
        <v>161610</v>
      </c>
      <c r="CF39" s="33">
        <f t="shared" si="171"/>
        <v>-184205</v>
      </c>
      <c r="CG39" s="35">
        <f t="shared" si="172"/>
        <v>0.46733079825918483</v>
      </c>
      <c r="CH39" s="33">
        <v>201418</v>
      </c>
      <c r="CI39" s="33">
        <f t="shared" si="173"/>
        <v>147316</v>
      </c>
      <c r="CJ39" s="35">
        <f t="shared" si="174"/>
        <v>3.7229307604155113</v>
      </c>
      <c r="CK39" s="33">
        <v>203988</v>
      </c>
      <c r="CL39" s="33">
        <f t="shared" si="175"/>
        <v>-119158</v>
      </c>
      <c r="CM39" s="35">
        <f t="shared" si="176"/>
        <v>0.63125645992832957</v>
      </c>
      <c r="CN39" s="41">
        <f t="shared" si="177"/>
        <v>931310</v>
      </c>
      <c r="CO39" s="41">
        <f t="shared" si="178"/>
        <v>-237530</v>
      </c>
      <c r="CP39" s="42">
        <f t="shared" si="179"/>
        <v>0.79678142431812737</v>
      </c>
      <c r="CQ39" s="33">
        <v>186636</v>
      </c>
      <c r="CR39" s="33">
        <f t="shared" si="180"/>
        <v>109479</v>
      </c>
      <c r="CS39" s="35">
        <f t="shared" si="181"/>
        <v>2.41891208833936</v>
      </c>
      <c r="CT39" s="33">
        <v>174420.85</v>
      </c>
      <c r="CU39" s="33">
        <f t="shared" si="182"/>
        <v>-86746.15</v>
      </c>
      <c r="CV39" s="35">
        <f t="shared" si="183"/>
        <v>0.66785179597728661</v>
      </c>
      <c r="CW39" s="33">
        <v>182101</v>
      </c>
      <c r="CX39" s="33">
        <f t="shared" si="184"/>
        <v>-118612</v>
      </c>
      <c r="CY39" s="35">
        <f t="shared" si="185"/>
        <v>0.60556410930022975</v>
      </c>
      <c r="CZ39" s="41">
        <f t="shared" si="186"/>
        <v>1474467.85</v>
      </c>
      <c r="DA39" s="41">
        <f t="shared" si="187"/>
        <v>-333409.14999999991</v>
      </c>
      <c r="DB39" s="42">
        <f t="shared" si="188"/>
        <v>0.81557973800208761</v>
      </c>
      <c r="DC39" s="33">
        <v>158293</v>
      </c>
      <c r="DD39" s="33">
        <f t="shared" si="189"/>
        <v>128776</v>
      </c>
      <c r="DE39" s="35">
        <f t="shared" si="190"/>
        <v>5.3627739946471529</v>
      </c>
      <c r="DF39" s="33">
        <v>175250</v>
      </c>
      <c r="DG39" s="33">
        <f t="shared" si="191"/>
        <v>-100150</v>
      </c>
      <c r="DH39" s="35">
        <f t="shared" si="192"/>
        <v>0.63634713144517063</v>
      </c>
      <c r="DI39" s="33">
        <v>319676</v>
      </c>
      <c r="DJ39" s="33">
        <f t="shared" si="193"/>
        <v>-28320</v>
      </c>
      <c r="DK39" s="35">
        <f t="shared" si="194"/>
        <v>0.91861975425004883</v>
      </c>
      <c r="DL39" s="64">
        <f t="shared" si="195"/>
        <v>2127686.85</v>
      </c>
      <c r="DM39" s="64">
        <f t="shared" si="196"/>
        <v>-333103.14999999991</v>
      </c>
      <c r="DN39" s="65">
        <f t="shared" si="197"/>
        <v>0.8646356861008051</v>
      </c>
      <c r="DO39" s="64">
        <v>157988</v>
      </c>
      <c r="DP39" s="64">
        <f t="shared" si="198"/>
        <v>-32662</v>
      </c>
      <c r="DQ39" s="65">
        <f t="shared" si="199"/>
        <v>0.82868082874377136</v>
      </c>
      <c r="DR39" s="64">
        <v>186901</v>
      </c>
      <c r="DS39" s="64">
        <f t="shared" si="200"/>
        <v>13257</v>
      </c>
      <c r="DT39" s="65">
        <f t="shared" si="201"/>
        <v>1.0763458570408422</v>
      </c>
      <c r="DU39" s="64">
        <f t="shared" si="202"/>
        <v>344889</v>
      </c>
      <c r="DV39" s="64">
        <f t="shared" si="203"/>
        <v>-19405</v>
      </c>
      <c r="DW39" s="65">
        <f t="shared" si="204"/>
        <v>0.94673258412161609</v>
      </c>
      <c r="DX39" s="64">
        <v>631756</v>
      </c>
      <c r="DY39" s="64">
        <f t="shared" si="205"/>
        <v>64740</v>
      </c>
      <c r="DZ39" s="65">
        <f t="shared" si="206"/>
        <v>1.1141766722632165</v>
      </c>
      <c r="EA39" s="64">
        <f t="shared" si="207"/>
        <v>976645</v>
      </c>
      <c r="EB39" s="64">
        <f t="shared" si="208"/>
        <v>45335</v>
      </c>
      <c r="EC39" s="65">
        <f t="shared" si="209"/>
        <v>1.0486787428460984</v>
      </c>
      <c r="ED39" s="64">
        <v>171130</v>
      </c>
      <c r="EE39" s="64">
        <f t="shared" si="210"/>
        <v>-15506</v>
      </c>
      <c r="EF39" s="65">
        <f t="shared" si="211"/>
        <v>0.91691849375254508</v>
      </c>
      <c r="EG39" s="64">
        <v>158172</v>
      </c>
      <c r="EH39" s="64">
        <f t="shared" si="212"/>
        <v>-16248.850000000006</v>
      </c>
      <c r="EI39" s="65">
        <f t="shared" si="213"/>
        <v>0.90684112593190547</v>
      </c>
      <c r="EJ39" s="64">
        <v>126800.42</v>
      </c>
      <c r="EK39" s="64">
        <f t="shared" si="214"/>
        <v>-55300.58</v>
      </c>
      <c r="EL39" s="65">
        <f t="shared" si="215"/>
        <v>0.69631918550694394</v>
      </c>
      <c r="EM39" s="64">
        <f t="shared" si="216"/>
        <v>1432747.42</v>
      </c>
      <c r="EN39" s="64">
        <f t="shared" si="217"/>
        <v>-41720.430000000168</v>
      </c>
      <c r="EO39" s="65">
        <f t="shared" si="218"/>
        <v>0.97170475436273485</v>
      </c>
      <c r="EP39" s="64">
        <v>310105.07</v>
      </c>
      <c r="EQ39" s="64">
        <f t="shared" si="219"/>
        <v>-23437.929999999993</v>
      </c>
      <c r="ER39" s="65">
        <f t="shared" si="220"/>
        <v>0.92973040957237896</v>
      </c>
      <c r="ES39" s="64">
        <v>275277</v>
      </c>
      <c r="ET39" s="64">
        <f t="shared" si="0"/>
        <v>-44399</v>
      </c>
      <c r="EU39" s="65">
        <f t="shared" si="1"/>
        <v>0.86111250140767526</v>
      </c>
      <c r="EV39" s="64">
        <f t="shared" si="2"/>
        <v>2018129.49</v>
      </c>
      <c r="EW39" s="64">
        <f t="shared" si="3"/>
        <v>-109557.3600000001</v>
      </c>
      <c r="EX39" s="65">
        <f t="shared" si="4"/>
        <v>0.94850870089270889</v>
      </c>
      <c r="EY39" s="64">
        <v>251741</v>
      </c>
      <c r="EZ39" s="64">
        <f t="shared" si="5"/>
        <v>-93148</v>
      </c>
      <c r="FA39" s="65">
        <f t="shared" si="6"/>
        <v>0.7299189014436529</v>
      </c>
      <c r="FB39" s="64">
        <v>454815</v>
      </c>
      <c r="FC39" s="64">
        <f t="shared" si="7"/>
        <v>-176941</v>
      </c>
      <c r="FD39" s="65">
        <f t="shared" si="8"/>
        <v>0.7199219318850949</v>
      </c>
      <c r="FE39" s="64">
        <f t="shared" si="9"/>
        <v>706556</v>
      </c>
      <c r="FF39" s="64">
        <f t="shared" si="10"/>
        <v>-270089</v>
      </c>
      <c r="FG39" s="65">
        <f t="shared" si="11"/>
        <v>0.72345222675588361</v>
      </c>
      <c r="FH39" s="64">
        <v>466661</v>
      </c>
      <c r="FI39" s="64">
        <f t="shared" si="12"/>
        <v>10558.580000000016</v>
      </c>
      <c r="FJ39" s="65">
        <f t="shared" si="13"/>
        <v>1.0231495811839806</v>
      </c>
      <c r="FK39" s="64">
        <f t="shared" si="14"/>
        <v>1173217</v>
      </c>
      <c r="FL39" s="64">
        <f t="shared" si="15"/>
        <v>-259530.41999999993</v>
      </c>
      <c r="FM39" s="65">
        <f t="shared" si="16"/>
        <v>0.8188582185686295</v>
      </c>
      <c r="FN39" s="64">
        <v>970308.94</v>
      </c>
      <c r="FO39" s="64">
        <f t="shared" si="17"/>
        <v>384926.86999999994</v>
      </c>
      <c r="FP39" s="65">
        <f t="shared" si="18"/>
        <v>1.6575651864431034</v>
      </c>
      <c r="FQ39" s="64">
        <f t="shared" si="19"/>
        <v>2143525.94</v>
      </c>
      <c r="FR39" s="45">
        <f t="shared" si="20"/>
        <v>125396.44999999995</v>
      </c>
      <c r="FS39" s="46">
        <f t="shared" si="21"/>
        <v>1.0621349871855843</v>
      </c>
      <c r="FT39" s="64">
        <f t="shared" si="22"/>
        <v>41380.828499999989</v>
      </c>
    </row>
    <row r="40" spans="1:176" s="1" customFormat="1" ht="11.25" x14ac:dyDescent="0.2">
      <c r="A40" s="51">
        <v>29</v>
      </c>
      <c r="B40" s="32">
        <v>11</v>
      </c>
      <c r="C40" s="32" t="s">
        <v>97</v>
      </c>
      <c r="D40" s="51">
        <v>1001017986</v>
      </c>
      <c r="E40" s="51">
        <v>101245001</v>
      </c>
      <c r="F40" s="51">
        <v>86618101</v>
      </c>
      <c r="G40" s="33">
        <v>165522</v>
      </c>
      <c r="H40" s="33">
        <v>163119</v>
      </c>
      <c r="I40" s="33">
        <v>197166</v>
      </c>
      <c r="J40" s="34">
        <f t="shared" si="122"/>
        <v>525807</v>
      </c>
      <c r="K40" s="33">
        <v>187777</v>
      </c>
      <c r="L40" s="33">
        <v>188177</v>
      </c>
      <c r="M40" s="33">
        <v>276779</v>
      </c>
      <c r="N40" s="34">
        <f t="shared" si="123"/>
        <v>1178540</v>
      </c>
      <c r="O40" s="33">
        <v>181242</v>
      </c>
      <c r="P40" s="33">
        <v>126084</v>
      </c>
      <c r="Q40" s="33">
        <v>255478</v>
      </c>
      <c r="R40" s="34">
        <f t="shared" si="124"/>
        <v>1741344</v>
      </c>
      <c r="S40" s="33">
        <v>176712</v>
      </c>
      <c r="T40" s="33">
        <v>190276</v>
      </c>
      <c r="U40" s="33">
        <v>295816</v>
      </c>
      <c r="V40" s="34">
        <f t="shared" si="125"/>
        <v>2404148</v>
      </c>
      <c r="W40" s="33">
        <v>134849</v>
      </c>
      <c r="X40" s="33">
        <f t="shared" si="126"/>
        <v>-30673</v>
      </c>
      <c r="Y40" s="35">
        <f t="shared" si="127"/>
        <v>0.81468928601636037</v>
      </c>
      <c r="Z40" s="33">
        <v>146283</v>
      </c>
      <c r="AA40" s="33">
        <f t="shared" si="128"/>
        <v>-16836</v>
      </c>
      <c r="AB40" s="35">
        <f t="shared" si="129"/>
        <v>0.89678700825777502</v>
      </c>
      <c r="AC40" s="33">
        <v>178599</v>
      </c>
      <c r="AD40" s="33">
        <f t="shared" si="130"/>
        <v>-18567</v>
      </c>
      <c r="AE40" s="35">
        <f t="shared" si="131"/>
        <v>0.9058306198837528</v>
      </c>
      <c r="AF40" s="36">
        <f t="shared" si="132"/>
        <v>459731</v>
      </c>
      <c r="AG40" s="36">
        <f t="shared" si="133"/>
        <v>-66076</v>
      </c>
      <c r="AH40" s="37">
        <f t="shared" si="134"/>
        <v>0.87433411879263689</v>
      </c>
      <c r="AI40" s="33">
        <v>227779</v>
      </c>
      <c r="AJ40" s="33">
        <f t="shared" si="135"/>
        <v>40002</v>
      </c>
      <c r="AK40" s="35">
        <f t="shared" si="136"/>
        <v>1.2130292847366824</v>
      </c>
      <c r="AL40" s="33">
        <v>140031</v>
      </c>
      <c r="AM40" s="33">
        <f t="shared" si="137"/>
        <v>-48146</v>
      </c>
      <c r="AN40" s="35">
        <f t="shared" si="138"/>
        <v>0.74414513994802767</v>
      </c>
      <c r="AO40" s="33">
        <v>232133</v>
      </c>
      <c r="AP40" s="33">
        <f t="shared" si="139"/>
        <v>-44646</v>
      </c>
      <c r="AQ40" s="35">
        <f t="shared" si="140"/>
        <v>0.83869440961922692</v>
      </c>
      <c r="AR40" s="38">
        <f t="shared" si="141"/>
        <v>1059674</v>
      </c>
      <c r="AS40" s="38">
        <f t="shared" si="142"/>
        <v>-118866</v>
      </c>
      <c r="AT40" s="39">
        <f t="shared" si="143"/>
        <v>0.89914131043494494</v>
      </c>
      <c r="AU40" s="33">
        <v>160213</v>
      </c>
      <c r="AV40" s="33">
        <f t="shared" si="144"/>
        <v>-21029</v>
      </c>
      <c r="AW40" s="35">
        <f t="shared" si="145"/>
        <v>0.8839728098343651</v>
      </c>
      <c r="AX40" s="33">
        <v>153465</v>
      </c>
      <c r="AY40" s="33">
        <f t="shared" si="146"/>
        <v>27381</v>
      </c>
      <c r="AZ40" s="35">
        <f t="shared" si="147"/>
        <v>1.2171647473113163</v>
      </c>
      <c r="BA40" s="33">
        <v>197565</v>
      </c>
      <c r="BB40" s="33">
        <f t="shared" si="148"/>
        <v>-57913</v>
      </c>
      <c r="BC40" s="40">
        <f t="shared" si="149"/>
        <v>0.77331511911006034</v>
      </c>
      <c r="BD40" s="38">
        <f t="shared" si="150"/>
        <v>1570917</v>
      </c>
      <c r="BE40" s="38">
        <f t="shared" si="151"/>
        <v>-170427</v>
      </c>
      <c r="BF40" s="39">
        <f t="shared" si="152"/>
        <v>0.90212904515133141</v>
      </c>
      <c r="BG40" s="33">
        <v>160076</v>
      </c>
      <c r="BH40" s="33">
        <f t="shared" si="153"/>
        <v>-16636</v>
      </c>
      <c r="BI40" s="40">
        <f t="shared" si="154"/>
        <v>0.90585811942595862</v>
      </c>
      <c r="BJ40" s="33">
        <v>187207</v>
      </c>
      <c r="BK40" s="33">
        <f t="shared" si="155"/>
        <v>-3069</v>
      </c>
      <c r="BL40" s="40">
        <f t="shared" si="156"/>
        <v>0.98387079820891754</v>
      </c>
      <c r="BM40" s="33">
        <v>278257</v>
      </c>
      <c r="BN40" s="33">
        <f t="shared" si="157"/>
        <v>-17559</v>
      </c>
      <c r="BO40" s="40">
        <f t="shared" si="158"/>
        <v>0.9406421559347703</v>
      </c>
      <c r="BP40" s="38">
        <f t="shared" si="159"/>
        <v>2196457</v>
      </c>
      <c r="BQ40" s="33">
        <f t="shared" si="160"/>
        <v>-207691</v>
      </c>
      <c r="BR40" s="40">
        <f t="shared" si="161"/>
        <v>0.9136113916447739</v>
      </c>
      <c r="BS40" s="33">
        <v>144761</v>
      </c>
      <c r="BT40" s="33">
        <f t="shared" si="162"/>
        <v>9912</v>
      </c>
      <c r="BU40" s="35">
        <f t="shared" si="163"/>
        <v>1.0735044382976515</v>
      </c>
      <c r="BV40" s="33">
        <v>151331</v>
      </c>
      <c r="BW40" s="33">
        <f t="shared" si="164"/>
        <v>5048</v>
      </c>
      <c r="BX40" s="35">
        <f t="shared" si="165"/>
        <v>1.0345084527935577</v>
      </c>
      <c r="BY40" s="33">
        <v>150505</v>
      </c>
      <c r="BZ40" s="33">
        <f t="shared" si="166"/>
        <v>-28094</v>
      </c>
      <c r="CA40" s="35">
        <f t="shared" si="167"/>
        <v>0.84269788744617835</v>
      </c>
      <c r="CB40" s="41">
        <f t="shared" si="168"/>
        <v>446597</v>
      </c>
      <c r="CC40" s="41">
        <f t="shared" si="169"/>
        <v>-13134</v>
      </c>
      <c r="CD40" s="42">
        <f t="shared" si="170"/>
        <v>0.97143111950249172</v>
      </c>
      <c r="CE40" s="33">
        <v>253403</v>
      </c>
      <c r="CF40" s="33">
        <f t="shared" si="171"/>
        <v>25624</v>
      </c>
      <c r="CG40" s="35">
        <f t="shared" si="172"/>
        <v>1.1124950061243575</v>
      </c>
      <c r="CH40" s="33">
        <v>144289</v>
      </c>
      <c r="CI40" s="33">
        <f t="shared" si="173"/>
        <v>4258</v>
      </c>
      <c r="CJ40" s="35">
        <f t="shared" si="174"/>
        <v>1.0304075526133498</v>
      </c>
      <c r="CK40" s="33">
        <v>206394</v>
      </c>
      <c r="CL40" s="33">
        <f t="shared" si="175"/>
        <v>-25739</v>
      </c>
      <c r="CM40" s="35">
        <f t="shared" si="176"/>
        <v>0.88911959953991893</v>
      </c>
      <c r="CN40" s="41">
        <f t="shared" si="177"/>
        <v>1050683</v>
      </c>
      <c r="CO40" s="41">
        <f t="shared" si="178"/>
        <v>-8991</v>
      </c>
      <c r="CP40" s="42">
        <f t="shared" si="179"/>
        <v>0.99151531508747026</v>
      </c>
      <c r="CQ40" s="33">
        <v>204345</v>
      </c>
      <c r="CR40" s="33">
        <f t="shared" si="180"/>
        <v>44132</v>
      </c>
      <c r="CS40" s="35">
        <f t="shared" si="181"/>
        <v>1.2754582961432592</v>
      </c>
      <c r="CT40" s="33">
        <v>150097</v>
      </c>
      <c r="CU40" s="33">
        <f t="shared" si="182"/>
        <v>-3368</v>
      </c>
      <c r="CV40" s="35">
        <f t="shared" si="183"/>
        <v>0.97805362786303063</v>
      </c>
      <c r="CW40" s="33">
        <v>186128</v>
      </c>
      <c r="CX40" s="33">
        <f t="shared" si="184"/>
        <v>-11437</v>
      </c>
      <c r="CY40" s="35">
        <f t="shared" si="185"/>
        <v>0.94211019158251719</v>
      </c>
      <c r="CZ40" s="41">
        <f t="shared" si="186"/>
        <v>1591253</v>
      </c>
      <c r="DA40" s="41">
        <f t="shared" si="187"/>
        <v>20336</v>
      </c>
      <c r="DB40" s="42">
        <f t="shared" si="188"/>
        <v>1.0129453051943547</v>
      </c>
      <c r="DC40" s="33">
        <v>173190</v>
      </c>
      <c r="DD40" s="33">
        <f t="shared" si="189"/>
        <v>13114</v>
      </c>
      <c r="DE40" s="35">
        <f t="shared" si="190"/>
        <v>1.0819235862965091</v>
      </c>
      <c r="DF40" s="33">
        <v>195770</v>
      </c>
      <c r="DG40" s="33">
        <f t="shared" si="191"/>
        <v>8563</v>
      </c>
      <c r="DH40" s="35">
        <f t="shared" si="192"/>
        <v>1.0457408109739486</v>
      </c>
      <c r="DI40" s="33">
        <v>300254</v>
      </c>
      <c r="DJ40" s="33">
        <f t="shared" si="193"/>
        <v>21997</v>
      </c>
      <c r="DK40" s="35">
        <f t="shared" si="194"/>
        <v>1.0790528180782515</v>
      </c>
      <c r="DL40" s="64">
        <f t="shared" si="195"/>
        <v>2260467</v>
      </c>
      <c r="DM40" s="64">
        <f t="shared" si="196"/>
        <v>64010</v>
      </c>
      <c r="DN40" s="65">
        <f t="shared" si="197"/>
        <v>1.0291423870351206</v>
      </c>
      <c r="DO40" s="64">
        <v>213928</v>
      </c>
      <c r="DP40" s="64">
        <f t="shared" si="198"/>
        <v>-82164</v>
      </c>
      <c r="DQ40" s="65">
        <f t="shared" si="199"/>
        <v>0.72250516731286218</v>
      </c>
      <c r="DR40" s="64">
        <v>297821</v>
      </c>
      <c r="DS40" s="64">
        <f t="shared" si="200"/>
        <v>147316</v>
      </c>
      <c r="DT40" s="65">
        <f t="shared" si="201"/>
        <v>1.978811335171589</v>
      </c>
      <c r="DU40" s="64">
        <f t="shared" si="202"/>
        <v>511749</v>
      </c>
      <c r="DV40" s="64">
        <f t="shared" si="203"/>
        <v>65152</v>
      </c>
      <c r="DW40" s="65">
        <f t="shared" si="204"/>
        <v>1.1458854403410681</v>
      </c>
      <c r="DX40" s="64">
        <v>683250</v>
      </c>
      <c r="DY40" s="64">
        <f t="shared" si="205"/>
        <v>79164</v>
      </c>
      <c r="DZ40" s="65">
        <f t="shared" si="206"/>
        <v>1.131047566075029</v>
      </c>
      <c r="EA40" s="64">
        <f t="shared" si="207"/>
        <v>1194999</v>
      </c>
      <c r="EB40" s="64">
        <f t="shared" si="208"/>
        <v>144316</v>
      </c>
      <c r="EC40" s="65">
        <f t="shared" si="209"/>
        <v>1.1373544637155069</v>
      </c>
      <c r="ED40" s="64">
        <v>144897</v>
      </c>
      <c r="EE40" s="64">
        <f t="shared" si="210"/>
        <v>-59448</v>
      </c>
      <c r="EF40" s="65">
        <f t="shared" si="211"/>
        <v>0.70908023196065473</v>
      </c>
      <c r="EG40" s="64">
        <v>226313</v>
      </c>
      <c r="EH40" s="64">
        <f t="shared" si="212"/>
        <v>76216</v>
      </c>
      <c r="EI40" s="65">
        <f t="shared" si="213"/>
        <v>1.5077783033638248</v>
      </c>
      <c r="EJ40" s="64">
        <v>165038</v>
      </c>
      <c r="EK40" s="64">
        <f t="shared" si="214"/>
        <v>-21090</v>
      </c>
      <c r="EL40" s="65">
        <f t="shared" si="215"/>
        <v>0.88669087939482505</v>
      </c>
      <c r="EM40" s="64">
        <f t="shared" si="216"/>
        <v>1731247</v>
      </c>
      <c r="EN40" s="64">
        <f t="shared" si="217"/>
        <v>139994</v>
      </c>
      <c r="EO40" s="65">
        <f t="shared" si="218"/>
        <v>1.0879772104121721</v>
      </c>
      <c r="EP40" s="64">
        <v>371489</v>
      </c>
      <c r="EQ40" s="64">
        <f t="shared" si="219"/>
        <v>2529</v>
      </c>
      <c r="ER40" s="65">
        <f t="shared" si="220"/>
        <v>1.0068544015611449</v>
      </c>
      <c r="ES40" s="64">
        <v>254152</v>
      </c>
      <c r="ET40" s="64">
        <f t="shared" si="0"/>
        <v>-46102</v>
      </c>
      <c r="EU40" s="65">
        <f t="shared" si="1"/>
        <v>0.8464566666888701</v>
      </c>
      <c r="EV40" s="64">
        <f t="shared" si="2"/>
        <v>2356888</v>
      </c>
      <c r="EW40" s="64">
        <f t="shared" si="3"/>
        <v>96421</v>
      </c>
      <c r="EX40" s="65">
        <f t="shared" si="4"/>
        <v>1.0426553451123153</v>
      </c>
      <c r="EY40" s="64">
        <v>445243</v>
      </c>
      <c r="EZ40" s="64">
        <f t="shared" si="5"/>
        <v>-66506</v>
      </c>
      <c r="FA40" s="65">
        <f t="shared" si="6"/>
        <v>0.87004175875282608</v>
      </c>
      <c r="FB40" s="64">
        <v>663184</v>
      </c>
      <c r="FC40" s="64">
        <f t="shared" si="7"/>
        <v>-20066</v>
      </c>
      <c r="FD40" s="65">
        <f t="shared" si="8"/>
        <v>0.97063154043175992</v>
      </c>
      <c r="FE40" s="64">
        <f t="shared" si="9"/>
        <v>1108427</v>
      </c>
      <c r="FF40" s="64">
        <f t="shared" si="10"/>
        <v>-86572</v>
      </c>
      <c r="FG40" s="65">
        <f t="shared" si="11"/>
        <v>0.92755475109184193</v>
      </c>
      <c r="FH40" s="64">
        <v>645637</v>
      </c>
      <c r="FI40" s="64">
        <f t="shared" si="12"/>
        <v>109389</v>
      </c>
      <c r="FJ40" s="65">
        <f t="shared" si="13"/>
        <v>1.2039895719890796</v>
      </c>
      <c r="FK40" s="64">
        <f t="shared" si="14"/>
        <v>1754064</v>
      </c>
      <c r="FL40" s="64">
        <f t="shared" si="15"/>
        <v>22817</v>
      </c>
      <c r="FM40" s="65">
        <f t="shared" si="16"/>
        <v>1.0131795174229905</v>
      </c>
      <c r="FN40" s="64">
        <v>722270</v>
      </c>
      <c r="FO40" s="64">
        <f t="shared" si="17"/>
        <v>96629</v>
      </c>
      <c r="FP40" s="65">
        <f t="shared" si="18"/>
        <v>1.1544479981331146</v>
      </c>
      <c r="FQ40" s="64">
        <f t="shared" si="19"/>
        <v>2476334</v>
      </c>
      <c r="FR40" s="45">
        <f t="shared" si="20"/>
        <v>119446</v>
      </c>
      <c r="FS40" s="46">
        <f t="shared" si="21"/>
        <v>1.0506795401393703</v>
      </c>
      <c r="FT40" s="64">
        <f t="shared" si="22"/>
        <v>39417.18</v>
      </c>
    </row>
    <row r="41" spans="1:176" s="1" customFormat="1" ht="11.25" x14ac:dyDescent="0.2">
      <c r="A41" s="51">
        <v>30</v>
      </c>
      <c r="B41" s="32">
        <v>14</v>
      </c>
      <c r="C41" s="32" t="s">
        <v>100</v>
      </c>
      <c r="D41" s="51">
        <v>1001048550</v>
      </c>
      <c r="E41" s="51">
        <v>100101001</v>
      </c>
      <c r="F41" s="51">
        <v>86618101</v>
      </c>
      <c r="G41" s="33">
        <v>68292</v>
      </c>
      <c r="H41" s="33">
        <v>64940</v>
      </c>
      <c r="I41" s="33">
        <v>77671</v>
      </c>
      <c r="J41" s="34">
        <f t="shared" si="122"/>
        <v>210903</v>
      </c>
      <c r="K41" s="33">
        <v>49040</v>
      </c>
      <c r="L41" s="33">
        <v>77293</v>
      </c>
      <c r="M41" s="33">
        <v>146439.20000000001</v>
      </c>
      <c r="N41" s="34">
        <f t="shared" si="123"/>
        <v>483675.2</v>
      </c>
      <c r="O41" s="33">
        <v>67696</v>
      </c>
      <c r="P41" s="33">
        <v>127291</v>
      </c>
      <c r="Q41" s="33">
        <v>58470.46</v>
      </c>
      <c r="R41" s="34">
        <f t="shared" si="124"/>
        <v>737132.65999999992</v>
      </c>
      <c r="S41" s="33">
        <v>96197</v>
      </c>
      <c r="T41" s="33">
        <v>63924.75</v>
      </c>
      <c r="U41" s="33">
        <v>87960</v>
      </c>
      <c r="V41" s="34">
        <f t="shared" si="125"/>
        <v>985214.40999999992</v>
      </c>
      <c r="W41" s="33">
        <f>65363+205.64</f>
        <v>65568.639999999999</v>
      </c>
      <c r="X41" s="33">
        <f t="shared" si="126"/>
        <v>-2723.3600000000006</v>
      </c>
      <c r="Y41" s="35">
        <f t="shared" si="127"/>
        <v>0.96012182978972649</v>
      </c>
      <c r="Z41" s="33">
        <v>0</v>
      </c>
      <c r="AA41" s="33">
        <f t="shared" si="128"/>
        <v>-64940</v>
      </c>
      <c r="AB41" s="35">
        <f t="shared" si="129"/>
        <v>0</v>
      </c>
      <c r="AC41" s="33">
        <v>116121</v>
      </c>
      <c r="AD41" s="33">
        <f t="shared" si="130"/>
        <v>38450</v>
      </c>
      <c r="AE41" s="35">
        <f t="shared" si="131"/>
        <v>1.4950367576057988</v>
      </c>
      <c r="AF41" s="36">
        <f t="shared" si="132"/>
        <v>181689.64</v>
      </c>
      <c r="AG41" s="36">
        <f t="shared" si="133"/>
        <v>-29213.359999999986</v>
      </c>
      <c r="AH41" s="37">
        <f t="shared" si="134"/>
        <v>0.86148437907474062</v>
      </c>
      <c r="AI41" s="33">
        <v>57419</v>
      </c>
      <c r="AJ41" s="33">
        <f t="shared" si="135"/>
        <v>8379</v>
      </c>
      <c r="AK41" s="35">
        <f t="shared" si="136"/>
        <v>1.1708605220228385</v>
      </c>
      <c r="AL41" s="33">
        <v>74547</v>
      </c>
      <c r="AM41" s="33">
        <f t="shared" si="137"/>
        <v>-2746</v>
      </c>
      <c r="AN41" s="35">
        <f t="shared" si="138"/>
        <v>0.96447285006404204</v>
      </c>
      <c r="AO41" s="33">
        <v>84151</v>
      </c>
      <c r="AP41" s="33">
        <f t="shared" si="139"/>
        <v>-62288.200000000012</v>
      </c>
      <c r="AQ41" s="35">
        <f t="shared" si="140"/>
        <v>0.57464804505897327</v>
      </c>
      <c r="AR41" s="38">
        <f t="shared" si="141"/>
        <v>397806.64</v>
      </c>
      <c r="AS41" s="38">
        <f t="shared" si="142"/>
        <v>-85868.56</v>
      </c>
      <c r="AT41" s="39">
        <f t="shared" si="143"/>
        <v>0.822466481638918</v>
      </c>
      <c r="AU41" s="33">
        <v>114033</v>
      </c>
      <c r="AV41" s="33">
        <f t="shared" si="144"/>
        <v>46337</v>
      </c>
      <c r="AW41" s="35">
        <f t="shared" si="145"/>
        <v>1.6844865280075632</v>
      </c>
      <c r="AX41" s="33">
        <v>205419</v>
      </c>
      <c r="AY41" s="33">
        <f t="shared" si="146"/>
        <v>78128</v>
      </c>
      <c r="AZ41" s="35">
        <f t="shared" si="147"/>
        <v>1.6137747366270985</v>
      </c>
      <c r="BA41" s="33">
        <v>13932.17</v>
      </c>
      <c r="BB41" s="33">
        <f t="shared" si="148"/>
        <v>-44538.29</v>
      </c>
      <c r="BC41" s="40">
        <f t="shared" si="149"/>
        <v>0.23827707187526831</v>
      </c>
      <c r="BD41" s="38">
        <f t="shared" si="150"/>
        <v>731190.81</v>
      </c>
      <c r="BE41" s="38">
        <f t="shared" si="151"/>
        <v>-5941.8499999998603</v>
      </c>
      <c r="BF41" s="39">
        <f t="shared" si="152"/>
        <v>0.99193923926800387</v>
      </c>
      <c r="BG41" s="33">
        <v>80975.759999999995</v>
      </c>
      <c r="BH41" s="33">
        <f t="shared" si="153"/>
        <v>-15221.240000000005</v>
      </c>
      <c r="BI41" s="40">
        <f t="shared" si="154"/>
        <v>0.84177011757123399</v>
      </c>
      <c r="BJ41" s="33">
        <v>50739.23</v>
      </c>
      <c r="BK41" s="33">
        <f t="shared" si="155"/>
        <v>-13185.519999999997</v>
      </c>
      <c r="BL41" s="40">
        <f t="shared" si="156"/>
        <v>0.79373372598250291</v>
      </c>
      <c r="BM41" s="33">
        <v>129990</v>
      </c>
      <c r="BN41" s="33">
        <f t="shared" si="157"/>
        <v>42030</v>
      </c>
      <c r="BO41" s="40">
        <f t="shared" si="158"/>
        <v>1.4778308321964528</v>
      </c>
      <c r="BP41" s="38">
        <f t="shared" si="159"/>
        <v>992895.8</v>
      </c>
      <c r="BQ41" s="33">
        <f t="shared" si="160"/>
        <v>7681.3900000001304</v>
      </c>
      <c r="BR41" s="40">
        <f t="shared" si="161"/>
        <v>1.007796668341463</v>
      </c>
      <c r="BS41" s="33">
        <v>44020</v>
      </c>
      <c r="BT41" s="33">
        <f t="shared" si="162"/>
        <v>-21548.639999999999</v>
      </c>
      <c r="BU41" s="35">
        <f t="shared" si="163"/>
        <v>0.67135752701291351</v>
      </c>
      <c r="BV41" s="33">
        <v>63203</v>
      </c>
      <c r="BW41" s="33">
        <f t="shared" si="164"/>
        <v>63203</v>
      </c>
      <c r="BX41" s="35" t="e">
        <f t="shared" si="165"/>
        <v>#DIV/0!</v>
      </c>
      <c r="BY41" s="33">
        <v>68123</v>
      </c>
      <c r="BZ41" s="33">
        <f t="shared" si="166"/>
        <v>-47998</v>
      </c>
      <c r="CA41" s="35">
        <f t="shared" si="167"/>
        <v>0.58665529921375115</v>
      </c>
      <c r="CB41" s="41">
        <f t="shared" si="168"/>
        <v>175346</v>
      </c>
      <c r="CC41" s="41">
        <f t="shared" si="169"/>
        <v>-6343.640000000014</v>
      </c>
      <c r="CD41" s="42">
        <f t="shared" si="170"/>
        <v>0.96508529600256787</v>
      </c>
      <c r="CE41" s="33">
        <v>79991</v>
      </c>
      <c r="CF41" s="33">
        <f t="shared" si="171"/>
        <v>22572</v>
      </c>
      <c r="CG41" s="35">
        <f t="shared" si="172"/>
        <v>1.3931102945018199</v>
      </c>
      <c r="CH41" s="33">
        <v>66513</v>
      </c>
      <c r="CI41" s="33">
        <f t="shared" si="173"/>
        <v>-8034</v>
      </c>
      <c r="CJ41" s="35">
        <f t="shared" si="174"/>
        <v>0.8922290635438046</v>
      </c>
      <c r="CK41" s="33">
        <v>21782</v>
      </c>
      <c r="CL41" s="33">
        <f t="shared" si="175"/>
        <v>-62369</v>
      </c>
      <c r="CM41" s="35">
        <f t="shared" si="176"/>
        <v>0.25884422050837186</v>
      </c>
      <c r="CN41" s="41">
        <f t="shared" si="177"/>
        <v>343632</v>
      </c>
      <c r="CO41" s="41">
        <f t="shared" si="178"/>
        <v>-54174.640000000014</v>
      </c>
      <c r="CP41" s="42">
        <f t="shared" si="179"/>
        <v>0.86381665223084259</v>
      </c>
      <c r="CQ41" s="33">
        <v>211354</v>
      </c>
      <c r="CR41" s="33">
        <f t="shared" si="180"/>
        <v>97321</v>
      </c>
      <c r="CS41" s="35">
        <f t="shared" si="181"/>
        <v>1.8534459323178378</v>
      </c>
      <c r="CT41" s="33">
        <v>108665</v>
      </c>
      <c r="CU41" s="33">
        <f t="shared" si="182"/>
        <v>-96754</v>
      </c>
      <c r="CV41" s="35">
        <f t="shared" si="183"/>
        <v>0.52899196276877991</v>
      </c>
      <c r="CW41" s="33">
        <v>100535</v>
      </c>
      <c r="CX41" s="33">
        <f t="shared" si="184"/>
        <v>86602.83</v>
      </c>
      <c r="CY41" s="35">
        <f t="shared" si="185"/>
        <v>7.2160331089844583</v>
      </c>
      <c r="CZ41" s="41">
        <f t="shared" si="186"/>
        <v>764186</v>
      </c>
      <c r="DA41" s="41">
        <f t="shared" si="187"/>
        <v>32995.189999999944</v>
      </c>
      <c r="DB41" s="42">
        <f t="shared" si="188"/>
        <v>1.0451252799525748</v>
      </c>
      <c r="DC41" s="33">
        <v>114663</v>
      </c>
      <c r="DD41" s="33">
        <f t="shared" si="189"/>
        <v>33687.240000000005</v>
      </c>
      <c r="DE41" s="35">
        <f t="shared" si="190"/>
        <v>1.4160163485961725</v>
      </c>
      <c r="DF41" s="33">
        <v>62610</v>
      </c>
      <c r="DG41" s="33">
        <f t="shared" si="191"/>
        <v>11870.769999999997</v>
      </c>
      <c r="DH41" s="35">
        <f t="shared" si="192"/>
        <v>1.2339564475061997</v>
      </c>
      <c r="DI41" s="33">
        <v>119307</v>
      </c>
      <c r="DJ41" s="33">
        <f t="shared" si="193"/>
        <v>-10683</v>
      </c>
      <c r="DK41" s="35">
        <f t="shared" si="194"/>
        <v>0.91781675513501038</v>
      </c>
      <c r="DL41" s="64">
        <f t="shared" si="195"/>
        <v>1060766</v>
      </c>
      <c r="DM41" s="64">
        <f t="shared" si="196"/>
        <v>67870.199999999953</v>
      </c>
      <c r="DN41" s="65">
        <f t="shared" si="197"/>
        <v>1.0683558133693385</v>
      </c>
      <c r="DO41" s="64">
        <v>137337</v>
      </c>
      <c r="DP41" s="64">
        <f t="shared" si="198"/>
        <v>30114</v>
      </c>
      <c r="DQ41" s="65">
        <f t="shared" si="199"/>
        <v>1.2808539212668923</v>
      </c>
      <c r="DR41" s="64">
        <v>79369</v>
      </c>
      <c r="DS41" s="64">
        <f t="shared" si="200"/>
        <v>11246</v>
      </c>
      <c r="DT41" s="65">
        <f t="shared" si="201"/>
        <v>1.1650837455778518</v>
      </c>
      <c r="DU41" s="64">
        <f t="shared" si="202"/>
        <v>216706</v>
      </c>
      <c r="DV41" s="64">
        <f t="shared" si="203"/>
        <v>41360</v>
      </c>
      <c r="DW41" s="65">
        <f t="shared" si="204"/>
        <v>1.2358764956143853</v>
      </c>
      <c r="DX41" s="64">
        <v>327366</v>
      </c>
      <c r="DY41" s="64">
        <f t="shared" si="205"/>
        <v>159080</v>
      </c>
      <c r="DZ41" s="65">
        <f t="shared" si="206"/>
        <v>1.9452955088361479</v>
      </c>
      <c r="EA41" s="64">
        <f t="shared" si="207"/>
        <v>544072</v>
      </c>
      <c r="EB41" s="64">
        <f t="shared" si="208"/>
        <v>200440</v>
      </c>
      <c r="EC41" s="65">
        <f t="shared" si="209"/>
        <v>1.5832984122549705</v>
      </c>
      <c r="ED41" s="64">
        <v>22908</v>
      </c>
      <c r="EE41" s="64">
        <f t="shared" si="210"/>
        <v>-188446</v>
      </c>
      <c r="EF41" s="65">
        <f t="shared" si="211"/>
        <v>0.10838687699310162</v>
      </c>
      <c r="EG41" s="64">
        <v>208116</v>
      </c>
      <c r="EH41" s="64">
        <f t="shared" si="212"/>
        <v>99451</v>
      </c>
      <c r="EI41" s="65">
        <f t="shared" si="213"/>
        <v>1.9152072884553444</v>
      </c>
      <c r="EJ41" s="64">
        <v>75943</v>
      </c>
      <c r="EK41" s="64">
        <f t="shared" si="214"/>
        <v>-24592</v>
      </c>
      <c r="EL41" s="65">
        <f t="shared" si="215"/>
        <v>0.75538867061222459</v>
      </c>
      <c r="EM41" s="64">
        <f t="shared" si="216"/>
        <v>851039</v>
      </c>
      <c r="EN41" s="64">
        <f t="shared" si="217"/>
        <v>86853</v>
      </c>
      <c r="EO41" s="65">
        <f t="shared" si="218"/>
        <v>1.1136542674165713</v>
      </c>
      <c r="EP41" s="64">
        <v>157056</v>
      </c>
      <c r="EQ41" s="64">
        <f t="shared" si="219"/>
        <v>-20217</v>
      </c>
      <c r="ER41" s="65">
        <f t="shared" si="220"/>
        <v>0.88595556006836917</v>
      </c>
      <c r="ES41" s="64">
        <v>200092</v>
      </c>
      <c r="ET41" s="64">
        <f t="shared" si="0"/>
        <v>80785</v>
      </c>
      <c r="EU41" s="65">
        <f t="shared" si="1"/>
        <v>1.6771186937899705</v>
      </c>
      <c r="EV41" s="64">
        <f t="shared" si="2"/>
        <v>1208187</v>
      </c>
      <c r="EW41" s="64">
        <f t="shared" si="3"/>
        <v>147421</v>
      </c>
      <c r="EX41" s="65">
        <f t="shared" si="4"/>
        <v>1.1389759852785628</v>
      </c>
      <c r="EY41" s="64">
        <v>275725</v>
      </c>
      <c r="EZ41" s="64">
        <f t="shared" si="5"/>
        <v>59019</v>
      </c>
      <c r="FA41" s="65">
        <f t="shared" si="6"/>
        <v>1.2723459433518223</v>
      </c>
      <c r="FB41" s="64">
        <v>266109</v>
      </c>
      <c r="FC41" s="64">
        <f t="shared" si="7"/>
        <v>-61257</v>
      </c>
      <c r="FD41" s="65">
        <f t="shared" si="8"/>
        <v>0.81287916277194328</v>
      </c>
      <c r="FE41" s="64">
        <f t="shared" si="9"/>
        <v>541834</v>
      </c>
      <c r="FF41" s="64">
        <f t="shared" si="10"/>
        <v>-2238</v>
      </c>
      <c r="FG41" s="65">
        <f t="shared" si="11"/>
        <v>0.9958865738358158</v>
      </c>
      <c r="FH41" s="64">
        <v>271638</v>
      </c>
      <c r="FI41" s="64">
        <f t="shared" si="12"/>
        <v>-35329</v>
      </c>
      <c r="FJ41" s="65">
        <f t="shared" si="13"/>
        <v>0.88490945280763078</v>
      </c>
      <c r="FK41" s="64">
        <f t="shared" si="14"/>
        <v>813472</v>
      </c>
      <c r="FL41" s="64">
        <f t="shared" si="15"/>
        <v>-37567</v>
      </c>
      <c r="FM41" s="65">
        <f t="shared" si="16"/>
        <v>0.95585748714218732</v>
      </c>
      <c r="FN41" s="64">
        <v>496462</v>
      </c>
      <c r="FO41" s="64">
        <f t="shared" si="17"/>
        <v>139314</v>
      </c>
      <c r="FP41" s="65">
        <f t="shared" si="18"/>
        <v>1.3900735829404056</v>
      </c>
      <c r="FQ41" s="64">
        <f t="shared" si="19"/>
        <v>1309934</v>
      </c>
      <c r="FR41" s="45">
        <f t="shared" si="20"/>
        <v>101747</v>
      </c>
      <c r="FS41" s="46">
        <f t="shared" si="21"/>
        <v>1.0842146124730692</v>
      </c>
      <c r="FT41" s="64">
        <f t="shared" si="22"/>
        <v>33576.51</v>
      </c>
    </row>
    <row r="42" spans="1:176" s="1" customFormat="1" ht="11.25" x14ac:dyDescent="0.2">
      <c r="A42" s="51">
        <v>31</v>
      </c>
      <c r="B42" s="32">
        <v>19</v>
      </c>
      <c r="C42" s="32" t="s">
        <v>106</v>
      </c>
      <c r="D42" s="51">
        <v>1001006825</v>
      </c>
      <c r="E42" s="51">
        <v>100101001</v>
      </c>
      <c r="F42" s="51">
        <v>86618101</v>
      </c>
      <c r="G42" s="33">
        <v>6424</v>
      </c>
      <c r="H42" s="33">
        <v>109887</v>
      </c>
      <c r="I42" s="33">
        <v>73404</v>
      </c>
      <c r="J42" s="34">
        <f t="shared" si="122"/>
        <v>189715</v>
      </c>
      <c r="K42" s="33">
        <v>46676</v>
      </c>
      <c r="L42" s="33">
        <v>159659</v>
      </c>
      <c r="M42" s="33">
        <v>23323</v>
      </c>
      <c r="N42" s="34">
        <f t="shared" si="123"/>
        <v>419373</v>
      </c>
      <c r="O42" s="33">
        <v>61688</v>
      </c>
      <c r="P42" s="33">
        <v>70486</v>
      </c>
      <c r="Q42" s="33">
        <v>59121</v>
      </c>
      <c r="R42" s="34">
        <f t="shared" si="124"/>
        <v>610668</v>
      </c>
      <c r="S42" s="33">
        <v>70076</v>
      </c>
      <c r="T42" s="33">
        <v>88236</v>
      </c>
      <c r="U42" s="33">
        <v>177314</v>
      </c>
      <c r="V42" s="34">
        <f t="shared" si="125"/>
        <v>946294</v>
      </c>
      <c r="W42" s="33">
        <v>35025</v>
      </c>
      <c r="X42" s="33">
        <f t="shared" si="126"/>
        <v>28601</v>
      </c>
      <c r="Y42" s="35">
        <f t="shared" si="127"/>
        <v>5.4522104607721049</v>
      </c>
      <c r="Z42" s="33">
        <v>0</v>
      </c>
      <c r="AA42" s="33">
        <f t="shared" si="128"/>
        <v>-109887</v>
      </c>
      <c r="AB42" s="35">
        <f t="shared" si="129"/>
        <v>0</v>
      </c>
      <c r="AC42" s="33">
        <v>75185</v>
      </c>
      <c r="AD42" s="33">
        <f t="shared" si="130"/>
        <v>1781</v>
      </c>
      <c r="AE42" s="35">
        <f t="shared" si="131"/>
        <v>1.0242629829437089</v>
      </c>
      <c r="AF42" s="36">
        <f t="shared" si="132"/>
        <v>110210</v>
      </c>
      <c r="AG42" s="36">
        <f t="shared" si="133"/>
        <v>-79505</v>
      </c>
      <c r="AH42" s="37">
        <f t="shared" si="134"/>
        <v>0.58092401760535539</v>
      </c>
      <c r="AI42" s="33">
        <v>192592</v>
      </c>
      <c r="AJ42" s="33">
        <f t="shared" si="135"/>
        <v>145916</v>
      </c>
      <c r="AK42" s="35">
        <f t="shared" si="136"/>
        <v>4.1261461993315622</v>
      </c>
      <c r="AL42" s="33">
        <v>1500</v>
      </c>
      <c r="AM42" s="33">
        <f t="shared" si="137"/>
        <v>-158159</v>
      </c>
      <c r="AN42" s="35">
        <f t="shared" si="138"/>
        <v>9.395023143073675E-3</v>
      </c>
      <c r="AO42" s="33">
        <v>197196</v>
      </c>
      <c r="AP42" s="33">
        <f t="shared" si="139"/>
        <v>173873</v>
      </c>
      <c r="AQ42" s="35">
        <f t="shared" si="140"/>
        <v>8.4550015006645793</v>
      </c>
      <c r="AR42" s="38">
        <f t="shared" si="141"/>
        <v>501498</v>
      </c>
      <c r="AS42" s="38">
        <f t="shared" si="142"/>
        <v>82125</v>
      </c>
      <c r="AT42" s="39">
        <f t="shared" si="143"/>
        <v>1.1958280576002747</v>
      </c>
      <c r="AU42" s="33">
        <v>0</v>
      </c>
      <c r="AV42" s="33">
        <f t="shared" si="144"/>
        <v>-61688</v>
      </c>
      <c r="AW42" s="35">
        <f t="shared" si="145"/>
        <v>0</v>
      </c>
      <c r="AX42" s="33">
        <v>91275</v>
      </c>
      <c r="AY42" s="33">
        <f t="shared" si="146"/>
        <v>20789</v>
      </c>
      <c r="AZ42" s="35">
        <f t="shared" si="147"/>
        <v>1.2949380018727124</v>
      </c>
      <c r="BA42" s="33">
        <v>362376</v>
      </c>
      <c r="BB42" s="33">
        <f t="shared" si="148"/>
        <v>303255</v>
      </c>
      <c r="BC42" s="40">
        <f t="shared" si="149"/>
        <v>6.1293956462170804</v>
      </c>
      <c r="BD42" s="38">
        <f t="shared" si="150"/>
        <v>955149</v>
      </c>
      <c r="BE42" s="38">
        <f t="shared" si="151"/>
        <v>344481</v>
      </c>
      <c r="BF42" s="39">
        <f t="shared" si="152"/>
        <v>1.564105209377272</v>
      </c>
      <c r="BG42" s="33">
        <v>0</v>
      </c>
      <c r="BH42" s="33">
        <f t="shared" si="153"/>
        <v>-70076</v>
      </c>
      <c r="BI42" s="40">
        <f t="shared" si="154"/>
        <v>0</v>
      </c>
      <c r="BJ42" s="33">
        <v>0</v>
      </c>
      <c r="BK42" s="33">
        <f t="shared" si="155"/>
        <v>-88236</v>
      </c>
      <c r="BL42" s="40">
        <f t="shared" si="156"/>
        <v>0</v>
      </c>
      <c r="BM42" s="33">
        <v>101209</v>
      </c>
      <c r="BN42" s="33">
        <f t="shared" si="157"/>
        <v>-76105</v>
      </c>
      <c r="BO42" s="40">
        <f t="shared" si="158"/>
        <v>0.57078967255828639</v>
      </c>
      <c r="BP42" s="38">
        <f t="shared" si="159"/>
        <v>1056358</v>
      </c>
      <c r="BQ42" s="33">
        <f t="shared" si="160"/>
        <v>110064</v>
      </c>
      <c r="BR42" s="40">
        <f t="shared" si="161"/>
        <v>1.1163105757830019</v>
      </c>
      <c r="BS42" s="33">
        <v>88378</v>
      </c>
      <c r="BT42" s="33">
        <f t="shared" si="162"/>
        <v>53353</v>
      </c>
      <c r="BU42" s="35">
        <f t="shared" si="163"/>
        <v>2.5232833690221272</v>
      </c>
      <c r="BV42" s="33">
        <v>83616</v>
      </c>
      <c r="BW42" s="33">
        <f t="shared" si="164"/>
        <v>83616</v>
      </c>
      <c r="BX42" s="35" t="e">
        <f t="shared" si="165"/>
        <v>#DIV/0!</v>
      </c>
      <c r="BY42" s="33">
        <v>82037</v>
      </c>
      <c r="BZ42" s="33">
        <f t="shared" si="166"/>
        <v>6852</v>
      </c>
      <c r="CA42" s="35">
        <f t="shared" si="167"/>
        <v>1.0911351998403938</v>
      </c>
      <c r="CB42" s="41">
        <f t="shared" si="168"/>
        <v>254031</v>
      </c>
      <c r="CC42" s="41">
        <f t="shared" si="169"/>
        <v>143821</v>
      </c>
      <c r="CD42" s="42">
        <f t="shared" si="170"/>
        <v>2.3049723255602941</v>
      </c>
      <c r="CE42" s="33">
        <v>91353</v>
      </c>
      <c r="CF42" s="33">
        <f t="shared" si="171"/>
        <v>-101239</v>
      </c>
      <c r="CG42" s="35">
        <f t="shared" si="172"/>
        <v>0.47433434410567415</v>
      </c>
      <c r="CH42" s="33">
        <v>83543</v>
      </c>
      <c r="CI42" s="33">
        <f t="shared" si="173"/>
        <v>82043</v>
      </c>
      <c r="CJ42" s="35">
        <f t="shared" si="174"/>
        <v>55.69533333333333</v>
      </c>
      <c r="CK42" s="33">
        <v>78635</v>
      </c>
      <c r="CL42" s="33">
        <f t="shared" si="175"/>
        <v>-118561</v>
      </c>
      <c r="CM42" s="35">
        <f t="shared" si="176"/>
        <v>0.39876569504452425</v>
      </c>
      <c r="CN42" s="41">
        <f t="shared" si="177"/>
        <v>507562</v>
      </c>
      <c r="CO42" s="41">
        <f t="shared" si="178"/>
        <v>6064</v>
      </c>
      <c r="CP42" s="42">
        <f t="shared" si="179"/>
        <v>1.0120917730479484</v>
      </c>
      <c r="CQ42" s="33">
        <v>108263</v>
      </c>
      <c r="CR42" s="33">
        <f t="shared" si="180"/>
        <v>108263</v>
      </c>
      <c r="CS42" s="35" t="e">
        <f t="shared" si="181"/>
        <v>#DIV/0!</v>
      </c>
      <c r="CT42" s="33">
        <v>78281</v>
      </c>
      <c r="CU42" s="33">
        <f t="shared" si="182"/>
        <v>-12994</v>
      </c>
      <c r="CV42" s="35">
        <f t="shared" si="183"/>
        <v>0.85763900301287321</v>
      </c>
      <c r="CW42" s="33">
        <v>88153</v>
      </c>
      <c r="CX42" s="33">
        <f t="shared" si="184"/>
        <v>-274223</v>
      </c>
      <c r="CY42" s="35">
        <f t="shared" si="185"/>
        <v>0.24326390268671214</v>
      </c>
      <c r="CZ42" s="41">
        <f t="shared" si="186"/>
        <v>782259</v>
      </c>
      <c r="DA42" s="41">
        <f t="shared" si="187"/>
        <v>-172890</v>
      </c>
      <c r="DB42" s="42">
        <f t="shared" si="188"/>
        <v>0.81899159188775783</v>
      </c>
      <c r="DC42" s="33">
        <v>76218</v>
      </c>
      <c r="DD42" s="33">
        <f t="shared" si="189"/>
        <v>76218</v>
      </c>
      <c r="DE42" s="35" t="e">
        <f t="shared" si="190"/>
        <v>#DIV/0!</v>
      </c>
      <c r="DF42" s="33">
        <v>96789</v>
      </c>
      <c r="DG42" s="33">
        <f t="shared" si="191"/>
        <v>96789</v>
      </c>
      <c r="DH42" s="35" t="e">
        <f t="shared" si="192"/>
        <v>#DIV/0!</v>
      </c>
      <c r="DI42" s="33">
        <v>160618</v>
      </c>
      <c r="DJ42" s="33">
        <f t="shared" si="193"/>
        <v>59409</v>
      </c>
      <c r="DK42" s="35">
        <f t="shared" si="194"/>
        <v>1.5869932515882974</v>
      </c>
      <c r="DL42" s="64">
        <f t="shared" si="195"/>
        <v>1115884</v>
      </c>
      <c r="DM42" s="64">
        <f t="shared" si="196"/>
        <v>59526</v>
      </c>
      <c r="DN42" s="65">
        <f t="shared" si="197"/>
        <v>1.0563502146052759</v>
      </c>
      <c r="DO42" s="64">
        <v>172359</v>
      </c>
      <c r="DP42" s="64">
        <f t="shared" si="198"/>
        <v>365</v>
      </c>
      <c r="DQ42" s="65">
        <f t="shared" si="199"/>
        <v>1.002122167052339</v>
      </c>
      <c r="DR42" s="64">
        <v>118833</v>
      </c>
      <c r="DS42" s="64">
        <f t="shared" si="200"/>
        <v>36796</v>
      </c>
      <c r="DT42" s="65">
        <f t="shared" si="201"/>
        <v>1.4485293221351341</v>
      </c>
      <c r="DU42" s="64">
        <f t="shared" si="202"/>
        <v>291192</v>
      </c>
      <c r="DV42" s="64">
        <f t="shared" si="203"/>
        <v>37161</v>
      </c>
      <c r="DW42" s="65">
        <f t="shared" si="204"/>
        <v>1.1462852958890843</v>
      </c>
      <c r="DX42" s="64">
        <v>265310</v>
      </c>
      <c r="DY42" s="64">
        <f t="shared" si="205"/>
        <v>11779</v>
      </c>
      <c r="DZ42" s="65">
        <f t="shared" si="206"/>
        <v>1.0464598017599425</v>
      </c>
      <c r="EA42" s="64">
        <f t="shared" si="207"/>
        <v>556502</v>
      </c>
      <c r="EB42" s="64">
        <f t="shared" si="208"/>
        <v>48940</v>
      </c>
      <c r="EC42" s="65">
        <f t="shared" si="209"/>
        <v>1.096421717937907</v>
      </c>
      <c r="ED42" s="64">
        <v>125600</v>
      </c>
      <c r="EE42" s="64">
        <f t="shared" si="210"/>
        <v>17337</v>
      </c>
      <c r="EF42" s="65">
        <f t="shared" si="211"/>
        <v>1.1601378125490702</v>
      </c>
      <c r="EG42" s="64">
        <v>88164</v>
      </c>
      <c r="EH42" s="64">
        <f t="shared" si="212"/>
        <v>9883</v>
      </c>
      <c r="EI42" s="65">
        <f t="shared" si="213"/>
        <v>1.1262503033941824</v>
      </c>
      <c r="EJ42" s="64">
        <v>57042</v>
      </c>
      <c r="EK42" s="64">
        <f t="shared" si="214"/>
        <v>-31111</v>
      </c>
      <c r="EL42" s="65">
        <f t="shared" si="215"/>
        <v>0.64707950948918358</v>
      </c>
      <c r="EM42" s="64">
        <f t="shared" si="216"/>
        <v>827308</v>
      </c>
      <c r="EN42" s="64">
        <f t="shared" si="217"/>
        <v>45049</v>
      </c>
      <c r="EO42" s="65">
        <f t="shared" si="218"/>
        <v>1.0575883435025994</v>
      </c>
      <c r="EP42" s="64">
        <v>182305</v>
      </c>
      <c r="EQ42" s="64">
        <f t="shared" si="219"/>
        <v>9298</v>
      </c>
      <c r="ER42" s="65">
        <f t="shared" si="220"/>
        <v>1.0537434901477976</v>
      </c>
      <c r="ES42" s="64">
        <v>142199</v>
      </c>
      <c r="ET42" s="64">
        <f t="shared" si="0"/>
        <v>-18419</v>
      </c>
      <c r="EU42" s="65">
        <f t="shared" si="1"/>
        <v>0.88532418533414681</v>
      </c>
      <c r="EV42" s="64">
        <f t="shared" si="2"/>
        <v>1151812</v>
      </c>
      <c r="EW42" s="64">
        <f t="shared" si="3"/>
        <v>35928</v>
      </c>
      <c r="EX42" s="65">
        <f t="shared" si="4"/>
        <v>1.0321968950177618</v>
      </c>
      <c r="EY42" s="64">
        <v>308717</v>
      </c>
      <c r="EZ42" s="64">
        <f t="shared" si="5"/>
        <v>17525</v>
      </c>
      <c r="FA42" s="65">
        <f t="shared" si="6"/>
        <v>1.0601836588917277</v>
      </c>
      <c r="FB42" s="64">
        <v>301524</v>
      </c>
      <c r="FC42" s="64">
        <f t="shared" si="7"/>
        <v>36214</v>
      </c>
      <c r="FD42" s="65">
        <f t="shared" si="8"/>
        <v>1.1364969281218198</v>
      </c>
      <c r="FE42" s="64">
        <f t="shared" si="9"/>
        <v>610241</v>
      </c>
      <c r="FF42" s="64">
        <f t="shared" si="10"/>
        <v>53739</v>
      </c>
      <c r="FG42" s="65">
        <f t="shared" si="11"/>
        <v>1.0965656906893417</v>
      </c>
      <c r="FH42" s="64">
        <v>260635</v>
      </c>
      <c r="FI42" s="64">
        <f t="shared" si="12"/>
        <v>-10171</v>
      </c>
      <c r="FJ42" s="65">
        <f t="shared" si="13"/>
        <v>0.96244174796717941</v>
      </c>
      <c r="FK42" s="64">
        <f t="shared" si="14"/>
        <v>870876</v>
      </c>
      <c r="FL42" s="64">
        <f t="shared" si="15"/>
        <v>43568</v>
      </c>
      <c r="FM42" s="65">
        <f t="shared" si="16"/>
        <v>1.0526623700000484</v>
      </c>
      <c r="FN42" s="64">
        <v>366169</v>
      </c>
      <c r="FO42" s="64">
        <f t="shared" si="17"/>
        <v>41665</v>
      </c>
      <c r="FP42" s="65">
        <f t="shared" si="18"/>
        <v>1.1283959519759386</v>
      </c>
      <c r="FQ42" s="64">
        <f t="shared" si="19"/>
        <v>1237045</v>
      </c>
      <c r="FR42" s="45">
        <f t="shared" si="20"/>
        <v>85233</v>
      </c>
      <c r="FS42" s="46">
        <f t="shared" si="21"/>
        <v>1.0739990554014023</v>
      </c>
      <c r="FT42" s="64">
        <f t="shared" si="22"/>
        <v>28126.89</v>
      </c>
    </row>
    <row r="43" spans="1:176" s="1" customFormat="1" ht="11.25" x14ac:dyDescent="0.2">
      <c r="A43" s="51">
        <v>32</v>
      </c>
      <c r="B43" s="32">
        <v>28</v>
      </c>
      <c r="C43" s="32" t="s">
        <v>114</v>
      </c>
      <c r="D43" s="51">
        <v>1012007676</v>
      </c>
      <c r="E43" s="51">
        <v>101201001</v>
      </c>
      <c r="F43" s="51">
        <v>86618101</v>
      </c>
      <c r="G43" s="33"/>
      <c r="H43" s="33">
        <v>190481</v>
      </c>
      <c r="I43" s="33">
        <v>144652</v>
      </c>
      <c r="J43" s="34">
        <f t="shared" si="122"/>
        <v>335133</v>
      </c>
      <c r="K43" s="33">
        <v>368381</v>
      </c>
      <c r="L43" s="33">
        <v>267706</v>
      </c>
      <c r="M43" s="33">
        <v>125492</v>
      </c>
      <c r="N43" s="34">
        <f t="shared" si="123"/>
        <v>1096712</v>
      </c>
      <c r="O43" s="33">
        <v>134170</v>
      </c>
      <c r="P43" s="33">
        <v>78005</v>
      </c>
      <c r="Q43" s="33">
        <v>96012</v>
      </c>
      <c r="R43" s="34">
        <f t="shared" si="124"/>
        <v>1404899</v>
      </c>
      <c r="S43" s="33">
        <v>155199</v>
      </c>
      <c r="T43" s="33">
        <v>148118</v>
      </c>
      <c r="U43" s="33">
        <v>238829</v>
      </c>
      <c r="V43" s="34">
        <f t="shared" si="125"/>
        <v>1947045</v>
      </c>
      <c r="W43" s="33">
        <v>19720</v>
      </c>
      <c r="X43" s="33">
        <f t="shared" si="126"/>
        <v>19720</v>
      </c>
      <c r="Y43" s="35" t="e">
        <f t="shared" si="127"/>
        <v>#DIV/0!</v>
      </c>
      <c r="Z43" s="33">
        <v>180511</v>
      </c>
      <c r="AA43" s="33">
        <f t="shared" si="128"/>
        <v>-9970</v>
      </c>
      <c r="AB43" s="35">
        <f t="shared" si="129"/>
        <v>0.94765882161475423</v>
      </c>
      <c r="AC43" s="33">
        <v>157864</v>
      </c>
      <c r="AD43" s="33">
        <f t="shared" si="130"/>
        <v>13212</v>
      </c>
      <c r="AE43" s="35">
        <f t="shared" si="131"/>
        <v>1.091336448856566</v>
      </c>
      <c r="AF43" s="36">
        <f t="shared" si="132"/>
        <v>358095</v>
      </c>
      <c r="AG43" s="36">
        <f t="shared" si="133"/>
        <v>22962</v>
      </c>
      <c r="AH43" s="37">
        <f t="shared" si="134"/>
        <v>1.0685160816750365</v>
      </c>
      <c r="AI43" s="33">
        <v>443246</v>
      </c>
      <c r="AJ43" s="33">
        <f t="shared" si="135"/>
        <v>74865</v>
      </c>
      <c r="AK43" s="35">
        <f t="shared" si="136"/>
        <v>1.203227093688328</v>
      </c>
      <c r="AL43" s="33">
        <v>168955</v>
      </c>
      <c r="AM43" s="33">
        <f t="shared" si="137"/>
        <v>-98751</v>
      </c>
      <c r="AN43" s="35">
        <f t="shared" si="138"/>
        <v>0.63112145413251852</v>
      </c>
      <c r="AO43" s="33">
        <v>142882</v>
      </c>
      <c r="AP43" s="33">
        <f t="shared" si="139"/>
        <v>17390</v>
      </c>
      <c r="AQ43" s="35">
        <f t="shared" si="140"/>
        <v>1.1385745704905492</v>
      </c>
      <c r="AR43" s="38">
        <f t="shared" si="141"/>
        <v>1113178</v>
      </c>
      <c r="AS43" s="38">
        <f t="shared" si="142"/>
        <v>16466</v>
      </c>
      <c r="AT43" s="39">
        <f t="shared" si="143"/>
        <v>1.0150139690274202</v>
      </c>
      <c r="AU43" s="33">
        <v>70082</v>
      </c>
      <c r="AV43" s="33">
        <f t="shared" si="144"/>
        <v>-64088</v>
      </c>
      <c r="AW43" s="35">
        <f t="shared" si="145"/>
        <v>0.52233733323395692</v>
      </c>
      <c r="AX43" s="33">
        <v>170609</v>
      </c>
      <c r="AY43" s="33">
        <f t="shared" si="146"/>
        <v>92604</v>
      </c>
      <c r="AZ43" s="35">
        <f t="shared" si="147"/>
        <v>2.1871546695724633</v>
      </c>
      <c r="BA43" s="33">
        <v>122336</v>
      </c>
      <c r="BB43" s="33">
        <f t="shared" si="148"/>
        <v>26324</v>
      </c>
      <c r="BC43" s="40">
        <f t="shared" si="149"/>
        <v>1.2741740615756363</v>
      </c>
      <c r="BD43" s="38">
        <f t="shared" si="150"/>
        <v>1476205</v>
      </c>
      <c r="BE43" s="38">
        <f t="shared" si="151"/>
        <v>71306</v>
      </c>
      <c r="BF43" s="39">
        <f t="shared" si="152"/>
        <v>1.0507552500215318</v>
      </c>
      <c r="BG43" s="33">
        <v>123362</v>
      </c>
      <c r="BH43" s="33">
        <f t="shared" si="153"/>
        <v>-31837</v>
      </c>
      <c r="BI43" s="40">
        <f t="shared" si="154"/>
        <v>0.7948633689650062</v>
      </c>
      <c r="BJ43" s="33">
        <v>116554</v>
      </c>
      <c r="BK43" s="33">
        <f t="shared" si="155"/>
        <v>-31564</v>
      </c>
      <c r="BL43" s="40">
        <f t="shared" si="156"/>
        <v>0.78689963407553443</v>
      </c>
      <c r="BM43" s="33">
        <v>223629</v>
      </c>
      <c r="BN43" s="33">
        <f t="shared" si="157"/>
        <v>-15200</v>
      </c>
      <c r="BO43" s="40">
        <f t="shared" si="158"/>
        <v>0.93635613765497494</v>
      </c>
      <c r="BP43" s="38">
        <f t="shared" si="159"/>
        <v>1939750</v>
      </c>
      <c r="BQ43" s="33">
        <f t="shared" si="160"/>
        <v>-7295</v>
      </c>
      <c r="BR43" s="40">
        <f t="shared" si="161"/>
        <v>0.99625329666237816</v>
      </c>
      <c r="BS43" s="33">
        <v>13043</v>
      </c>
      <c r="BT43" s="33">
        <f t="shared" si="162"/>
        <v>-6677</v>
      </c>
      <c r="BU43" s="35">
        <f t="shared" si="163"/>
        <v>0.66140973630831645</v>
      </c>
      <c r="BV43" s="33">
        <v>198020</v>
      </c>
      <c r="BW43" s="33">
        <f t="shared" si="164"/>
        <v>17509</v>
      </c>
      <c r="BX43" s="35">
        <f t="shared" si="165"/>
        <v>1.096996858917185</v>
      </c>
      <c r="BY43" s="33">
        <v>150004</v>
      </c>
      <c r="BZ43" s="33">
        <f t="shared" si="166"/>
        <v>-7860</v>
      </c>
      <c r="CA43" s="35">
        <f t="shared" si="167"/>
        <v>0.95021030760654746</v>
      </c>
      <c r="CB43" s="41">
        <f t="shared" si="168"/>
        <v>361067</v>
      </c>
      <c r="CC43" s="41">
        <f t="shared" si="169"/>
        <v>2972</v>
      </c>
      <c r="CD43" s="42">
        <f t="shared" si="170"/>
        <v>1.0082994736033735</v>
      </c>
      <c r="CE43" s="33">
        <v>325415</v>
      </c>
      <c r="CF43" s="33">
        <f t="shared" si="171"/>
        <v>-117831</v>
      </c>
      <c r="CG43" s="35">
        <f t="shared" si="172"/>
        <v>0.73416342166652382</v>
      </c>
      <c r="CH43" s="33">
        <v>160062</v>
      </c>
      <c r="CI43" s="33">
        <f t="shared" si="173"/>
        <v>-8893</v>
      </c>
      <c r="CJ43" s="35">
        <f t="shared" si="174"/>
        <v>0.94736468290373177</v>
      </c>
      <c r="CK43" s="33">
        <v>137210</v>
      </c>
      <c r="CL43" s="33">
        <f t="shared" si="175"/>
        <v>-5672</v>
      </c>
      <c r="CM43" s="35">
        <f t="shared" si="176"/>
        <v>0.96030290729413081</v>
      </c>
      <c r="CN43" s="41">
        <f t="shared" si="177"/>
        <v>983754</v>
      </c>
      <c r="CO43" s="41">
        <f t="shared" si="178"/>
        <v>-129424</v>
      </c>
      <c r="CP43" s="42">
        <f t="shared" si="179"/>
        <v>0.88373467675430162</v>
      </c>
      <c r="CQ43" s="33">
        <v>139650</v>
      </c>
      <c r="CR43" s="33">
        <f t="shared" si="180"/>
        <v>69568</v>
      </c>
      <c r="CS43" s="35">
        <f t="shared" si="181"/>
        <v>1.9926657344253873</v>
      </c>
      <c r="CT43" s="33">
        <v>164793</v>
      </c>
      <c r="CU43" s="33">
        <f t="shared" si="182"/>
        <v>-5816</v>
      </c>
      <c r="CV43" s="35">
        <f t="shared" si="183"/>
        <v>0.96591035642902778</v>
      </c>
      <c r="CW43" s="33">
        <v>207374</v>
      </c>
      <c r="CX43" s="33">
        <f t="shared" si="184"/>
        <v>85038</v>
      </c>
      <c r="CY43" s="35">
        <f t="shared" si="185"/>
        <v>1.6951183625425059</v>
      </c>
      <c r="CZ43" s="41">
        <f t="shared" si="186"/>
        <v>1495571</v>
      </c>
      <c r="DA43" s="41">
        <f t="shared" si="187"/>
        <v>19366</v>
      </c>
      <c r="DB43" s="42">
        <f t="shared" si="188"/>
        <v>1.0131187741539962</v>
      </c>
      <c r="DC43" s="33">
        <v>12616</v>
      </c>
      <c r="DD43" s="33">
        <f t="shared" si="189"/>
        <v>-110746</v>
      </c>
      <c r="DE43" s="35">
        <f t="shared" si="190"/>
        <v>0.10226812146365979</v>
      </c>
      <c r="DF43" s="33">
        <v>134985</v>
      </c>
      <c r="DG43" s="33">
        <f t="shared" si="191"/>
        <v>18431</v>
      </c>
      <c r="DH43" s="35">
        <f t="shared" si="192"/>
        <v>1.1581327110180688</v>
      </c>
      <c r="DI43" s="33">
        <v>264621</v>
      </c>
      <c r="DJ43" s="33">
        <f t="shared" si="193"/>
        <v>40992</v>
      </c>
      <c r="DK43" s="35">
        <f t="shared" si="194"/>
        <v>1.1833035965818386</v>
      </c>
      <c r="DL43" s="64">
        <f t="shared" si="195"/>
        <v>1907793</v>
      </c>
      <c r="DM43" s="64">
        <f t="shared" si="196"/>
        <v>-31957</v>
      </c>
      <c r="DN43" s="65">
        <f t="shared" si="197"/>
        <v>0.98352519654594661</v>
      </c>
      <c r="DO43" s="64">
        <v>224797</v>
      </c>
      <c r="DP43" s="64">
        <f t="shared" si="198"/>
        <v>13734</v>
      </c>
      <c r="DQ43" s="65">
        <f t="shared" si="199"/>
        <v>1.0650706187252148</v>
      </c>
      <c r="DR43" s="64">
        <v>414696.9</v>
      </c>
      <c r="DS43" s="64">
        <f t="shared" si="200"/>
        <v>264692.90000000002</v>
      </c>
      <c r="DT43" s="65">
        <f t="shared" si="201"/>
        <v>2.7645722780725848</v>
      </c>
      <c r="DU43" s="64">
        <f t="shared" si="202"/>
        <v>639493.9</v>
      </c>
      <c r="DV43" s="64">
        <f t="shared" si="203"/>
        <v>278426.90000000002</v>
      </c>
      <c r="DW43" s="65">
        <f t="shared" si="204"/>
        <v>1.7711225340449279</v>
      </c>
      <c r="DX43" s="64">
        <v>475742</v>
      </c>
      <c r="DY43" s="64">
        <f t="shared" si="205"/>
        <v>-146945</v>
      </c>
      <c r="DZ43" s="65">
        <f t="shared" si="206"/>
        <v>0.76401466547398611</v>
      </c>
      <c r="EA43" s="64">
        <f t="shared" si="207"/>
        <v>1115235.8999999999</v>
      </c>
      <c r="EB43" s="64">
        <f t="shared" si="208"/>
        <v>131481.89999999991</v>
      </c>
      <c r="EC43" s="65">
        <f t="shared" si="209"/>
        <v>1.1336532303807658</v>
      </c>
      <c r="ED43" s="64">
        <v>160254</v>
      </c>
      <c r="EE43" s="64">
        <f t="shared" si="210"/>
        <v>20604</v>
      </c>
      <c r="EF43" s="65">
        <f t="shared" si="211"/>
        <v>1.1475402792696026</v>
      </c>
      <c r="EG43" s="64">
        <v>83548</v>
      </c>
      <c r="EH43" s="64">
        <f t="shared" si="212"/>
        <v>-81245</v>
      </c>
      <c r="EI43" s="65">
        <f t="shared" si="213"/>
        <v>0.50698755408300111</v>
      </c>
      <c r="EJ43" s="64">
        <v>141324</v>
      </c>
      <c r="EK43" s="64">
        <f t="shared" si="214"/>
        <v>-66050</v>
      </c>
      <c r="EL43" s="65">
        <f t="shared" si="215"/>
        <v>0.68149334053449329</v>
      </c>
      <c r="EM43" s="64">
        <f t="shared" si="216"/>
        <v>1500361.9</v>
      </c>
      <c r="EN43" s="64">
        <f t="shared" si="217"/>
        <v>4790.8999999999069</v>
      </c>
      <c r="EO43" s="65">
        <f t="shared" si="218"/>
        <v>1.0032033918817629</v>
      </c>
      <c r="EP43" s="64">
        <v>267256</v>
      </c>
      <c r="EQ43" s="64">
        <f t="shared" si="219"/>
        <v>119655</v>
      </c>
      <c r="ER43" s="65">
        <f t="shared" si="220"/>
        <v>1.810665239395397</v>
      </c>
      <c r="ES43" s="64">
        <v>350934.62</v>
      </c>
      <c r="ET43" s="64">
        <f t="shared" si="0"/>
        <v>86313.62</v>
      </c>
      <c r="EU43" s="65">
        <f t="shared" si="1"/>
        <v>1.3261782700541529</v>
      </c>
      <c r="EV43" s="64">
        <f t="shared" si="2"/>
        <v>2118552.52</v>
      </c>
      <c r="EW43" s="64">
        <f t="shared" si="3"/>
        <v>210759.52000000002</v>
      </c>
      <c r="EX43" s="65">
        <f t="shared" si="4"/>
        <v>1.1104729496334247</v>
      </c>
      <c r="EY43" s="64">
        <v>415230</v>
      </c>
      <c r="EZ43" s="64">
        <f t="shared" si="5"/>
        <v>-224263.90000000002</v>
      </c>
      <c r="FA43" s="65">
        <f t="shared" si="6"/>
        <v>0.64931033744027888</v>
      </c>
      <c r="FB43" s="64">
        <v>639950.02</v>
      </c>
      <c r="FC43" s="64">
        <f t="shared" si="7"/>
        <v>164208.02000000002</v>
      </c>
      <c r="FD43" s="65">
        <f t="shared" si="8"/>
        <v>1.3451619154920105</v>
      </c>
      <c r="FE43" s="64">
        <f t="shared" si="9"/>
        <v>1055180.02</v>
      </c>
      <c r="FF43" s="64">
        <f t="shared" si="10"/>
        <v>-60055.879999999888</v>
      </c>
      <c r="FG43" s="65">
        <f t="shared" si="11"/>
        <v>0.94614961731414859</v>
      </c>
      <c r="FH43" s="64">
        <v>477973</v>
      </c>
      <c r="FI43" s="64">
        <f t="shared" si="12"/>
        <v>92847</v>
      </c>
      <c r="FJ43" s="65">
        <f t="shared" si="13"/>
        <v>1.2410821393517966</v>
      </c>
      <c r="FK43" s="64">
        <f t="shared" si="14"/>
        <v>1533153.02</v>
      </c>
      <c r="FL43" s="64">
        <f t="shared" si="15"/>
        <v>32791.120000000112</v>
      </c>
      <c r="FM43" s="65">
        <f t="shared" si="16"/>
        <v>1.0218554736693861</v>
      </c>
      <c r="FN43" s="64">
        <v>660012</v>
      </c>
      <c r="FO43" s="64">
        <f t="shared" si="17"/>
        <v>41821.380000000005</v>
      </c>
      <c r="FP43" s="65">
        <f t="shared" si="18"/>
        <v>1.0676512691182536</v>
      </c>
      <c r="FQ43" s="64">
        <f t="shared" si="19"/>
        <v>2193165.02</v>
      </c>
      <c r="FR43" s="45">
        <f t="shared" si="20"/>
        <v>74612.5</v>
      </c>
      <c r="FS43" s="46">
        <f t="shared" si="21"/>
        <v>1.035218621816371</v>
      </c>
      <c r="FT43" s="64">
        <f t="shared" si="22"/>
        <v>24622.125</v>
      </c>
    </row>
    <row r="44" spans="1:176" s="1" customFormat="1" ht="11.25" x14ac:dyDescent="0.2">
      <c r="A44" s="51">
        <v>33</v>
      </c>
      <c r="B44" s="32">
        <v>50</v>
      </c>
      <c r="C44" s="32" t="s">
        <v>138</v>
      </c>
      <c r="D44" s="51">
        <v>1012003939</v>
      </c>
      <c r="E44" s="51" t="s">
        <v>122</v>
      </c>
      <c r="F44" s="51">
        <v>86618101</v>
      </c>
      <c r="G44" s="33">
        <v>26170</v>
      </c>
      <c r="H44" s="33">
        <v>29966</v>
      </c>
      <c r="I44" s="33">
        <v>29012</v>
      </c>
      <c r="J44" s="34">
        <f t="shared" si="122"/>
        <v>85148</v>
      </c>
      <c r="K44" s="33">
        <v>27491</v>
      </c>
      <c r="L44" s="33">
        <v>25864</v>
      </c>
      <c r="M44" s="33">
        <v>30736</v>
      </c>
      <c r="N44" s="34">
        <f t="shared" si="123"/>
        <v>169239</v>
      </c>
      <c r="O44" s="33">
        <v>27093</v>
      </c>
      <c r="P44" s="33">
        <v>18994</v>
      </c>
      <c r="Q44" s="33">
        <v>25330</v>
      </c>
      <c r="R44" s="34">
        <f t="shared" si="124"/>
        <v>240656</v>
      </c>
      <c r="S44" s="33">
        <v>24839</v>
      </c>
      <c r="T44" s="33">
        <v>26498</v>
      </c>
      <c r="U44" s="33">
        <v>28345</v>
      </c>
      <c r="V44" s="34">
        <f t="shared" si="125"/>
        <v>320338</v>
      </c>
      <c r="W44" s="33">
        <v>26931</v>
      </c>
      <c r="X44" s="33">
        <f t="shared" si="126"/>
        <v>761</v>
      </c>
      <c r="Y44" s="35">
        <f t="shared" si="127"/>
        <v>1.0290790982040505</v>
      </c>
      <c r="Z44" s="33">
        <v>26526</v>
      </c>
      <c r="AA44" s="33">
        <f t="shared" si="128"/>
        <v>-3440</v>
      </c>
      <c r="AB44" s="35">
        <f t="shared" si="129"/>
        <v>0.88520323032770476</v>
      </c>
      <c r="AC44" s="33">
        <v>26527</v>
      </c>
      <c r="AD44" s="33">
        <f t="shared" si="130"/>
        <v>-2485</v>
      </c>
      <c r="AE44" s="35">
        <f t="shared" si="131"/>
        <v>0.91434578794981392</v>
      </c>
      <c r="AF44" s="36">
        <f t="shared" si="132"/>
        <v>79984</v>
      </c>
      <c r="AG44" s="36">
        <f t="shared" si="133"/>
        <v>-5164</v>
      </c>
      <c r="AH44" s="37">
        <f t="shared" si="134"/>
        <v>0.93935265655094657</v>
      </c>
      <c r="AI44" s="33">
        <v>25219</v>
      </c>
      <c r="AJ44" s="33">
        <f t="shared" si="135"/>
        <v>-2272</v>
      </c>
      <c r="AK44" s="35">
        <f t="shared" si="136"/>
        <v>0.91735477065221349</v>
      </c>
      <c r="AL44" s="33">
        <v>23451</v>
      </c>
      <c r="AM44" s="33">
        <f t="shared" si="137"/>
        <v>-2413</v>
      </c>
      <c r="AN44" s="35">
        <f t="shared" si="138"/>
        <v>0.90670429941231057</v>
      </c>
      <c r="AO44" s="33">
        <v>29671</v>
      </c>
      <c r="AP44" s="33">
        <f t="shared" si="139"/>
        <v>-1065</v>
      </c>
      <c r="AQ44" s="35">
        <f t="shared" si="140"/>
        <v>0.96535007808433104</v>
      </c>
      <c r="AR44" s="38">
        <f t="shared" si="141"/>
        <v>158325</v>
      </c>
      <c r="AS44" s="38">
        <f t="shared" si="142"/>
        <v>-10914</v>
      </c>
      <c r="AT44" s="39">
        <f t="shared" si="143"/>
        <v>0.93551131831315482</v>
      </c>
      <c r="AU44" s="33">
        <v>20421</v>
      </c>
      <c r="AV44" s="33">
        <f t="shared" si="144"/>
        <v>-6672</v>
      </c>
      <c r="AW44" s="35">
        <f t="shared" si="145"/>
        <v>0.75373712767135426</v>
      </c>
      <c r="AX44" s="33">
        <v>0</v>
      </c>
      <c r="AY44" s="33">
        <f t="shared" si="146"/>
        <v>-18994</v>
      </c>
      <c r="AZ44" s="35">
        <f t="shared" si="147"/>
        <v>0</v>
      </c>
      <c r="BA44" s="33">
        <v>25477</v>
      </c>
      <c r="BB44" s="33">
        <f t="shared" si="148"/>
        <v>147</v>
      </c>
      <c r="BC44" s="40">
        <f t="shared" si="149"/>
        <v>1.0058033951835768</v>
      </c>
      <c r="BD44" s="38">
        <f t="shared" si="150"/>
        <v>204223</v>
      </c>
      <c r="BE44" s="38">
        <f t="shared" si="151"/>
        <v>-36433</v>
      </c>
      <c r="BF44" s="39">
        <f t="shared" si="152"/>
        <v>0.84860963366797415</v>
      </c>
      <c r="BG44" s="33">
        <v>22790</v>
      </c>
      <c r="BH44" s="33">
        <f t="shared" si="153"/>
        <v>-2049</v>
      </c>
      <c r="BI44" s="40">
        <f t="shared" si="154"/>
        <v>0.91750875639115903</v>
      </c>
      <c r="BJ44" s="33">
        <v>44959</v>
      </c>
      <c r="BK44" s="33">
        <f t="shared" si="155"/>
        <v>18461</v>
      </c>
      <c r="BL44" s="40">
        <f t="shared" si="156"/>
        <v>1.6966940901200092</v>
      </c>
      <c r="BM44" s="33">
        <v>28755.1</v>
      </c>
      <c r="BN44" s="33">
        <f t="shared" si="157"/>
        <v>410.09999999999854</v>
      </c>
      <c r="BO44" s="40">
        <f t="shared" si="158"/>
        <v>1.0144681601693419</v>
      </c>
      <c r="BP44" s="38">
        <f t="shared" si="159"/>
        <v>300727.09999999998</v>
      </c>
      <c r="BQ44" s="33">
        <f t="shared" si="160"/>
        <v>-19610.900000000023</v>
      </c>
      <c r="BR44" s="40">
        <f t="shared" si="161"/>
        <v>0.93878060049073164</v>
      </c>
      <c r="BS44" s="33">
        <v>24735</v>
      </c>
      <c r="BT44" s="33">
        <f t="shared" si="162"/>
        <v>-2196</v>
      </c>
      <c r="BU44" s="35">
        <f t="shared" si="163"/>
        <v>0.91845828227692994</v>
      </c>
      <c r="BV44" s="33">
        <v>28032</v>
      </c>
      <c r="BW44" s="33">
        <f t="shared" si="164"/>
        <v>1506</v>
      </c>
      <c r="BX44" s="35">
        <f t="shared" si="165"/>
        <v>1.0567744854105405</v>
      </c>
      <c r="BY44" s="33">
        <v>24863</v>
      </c>
      <c r="BZ44" s="33">
        <f t="shared" si="166"/>
        <v>-1664</v>
      </c>
      <c r="CA44" s="35">
        <f t="shared" si="167"/>
        <v>0.93727145926791566</v>
      </c>
      <c r="CB44" s="41">
        <f t="shared" si="168"/>
        <v>77630</v>
      </c>
      <c r="CC44" s="41">
        <f t="shared" si="169"/>
        <v>-2354</v>
      </c>
      <c r="CD44" s="42">
        <f t="shared" si="170"/>
        <v>0.97056911382276456</v>
      </c>
      <c r="CE44" s="33">
        <v>14651</v>
      </c>
      <c r="CF44" s="33">
        <f t="shared" si="171"/>
        <v>-10568</v>
      </c>
      <c r="CG44" s="35">
        <f t="shared" si="172"/>
        <v>0.58095087037551052</v>
      </c>
      <c r="CH44" s="33">
        <v>0</v>
      </c>
      <c r="CI44" s="33">
        <f t="shared" si="173"/>
        <v>-23451</v>
      </c>
      <c r="CJ44" s="35">
        <f t="shared" si="174"/>
        <v>0</v>
      </c>
      <c r="CK44" s="33">
        <v>52472</v>
      </c>
      <c r="CL44" s="33">
        <f t="shared" si="175"/>
        <v>22801</v>
      </c>
      <c r="CM44" s="35">
        <f t="shared" si="176"/>
        <v>1.7684607866266726</v>
      </c>
      <c r="CN44" s="41">
        <f t="shared" si="177"/>
        <v>144753</v>
      </c>
      <c r="CO44" s="41">
        <f t="shared" si="178"/>
        <v>-13572</v>
      </c>
      <c r="CP44" s="42">
        <f t="shared" si="179"/>
        <v>0.91427759355755567</v>
      </c>
      <c r="CQ44" s="33">
        <v>23177</v>
      </c>
      <c r="CR44" s="33">
        <f t="shared" si="180"/>
        <v>2756</v>
      </c>
      <c r="CS44" s="35">
        <f t="shared" si="181"/>
        <v>1.1349591107193575</v>
      </c>
      <c r="CT44" s="33">
        <v>0</v>
      </c>
      <c r="CU44" s="33">
        <f t="shared" si="182"/>
        <v>0</v>
      </c>
      <c r="CV44" s="35" t="e">
        <f t="shared" si="183"/>
        <v>#DIV/0!</v>
      </c>
      <c r="CW44" s="33">
        <v>37274.18</v>
      </c>
      <c r="CX44" s="33">
        <f t="shared" si="184"/>
        <v>11797.18</v>
      </c>
      <c r="CY44" s="35">
        <f t="shared" si="185"/>
        <v>1.4630521646975703</v>
      </c>
      <c r="CZ44" s="41">
        <f t="shared" si="186"/>
        <v>205204.18</v>
      </c>
      <c r="DA44" s="41">
        <f t="shared" si="187"/>
        <v>981.17999999999302</v>
      </c>
      <c r="DB44" s="42">
        <f t="shared" si="188"/>
        <v>1.0048044539547456</v>
      </c>
      <c r="DC44" s="33">
        <v>22540</v>
      </c>
      <c r="DD44" s="33">
        <f t="shared" si="189"/>
        <v>-250</v>
      </c>
      <c r="DE44" s="35">
        <f t="shared" si="190"/>
        <v>0.98903027643703378</v>
      </c>
      <c r="DF44" s="33">
        <v>21598</v>
      </c>
      <c r="DG44" s="33">
        <f t="shared" si="191"/>
        <v>-23361</v>
      </c>
      <c r="DH44" s="35">
        <f t="shared" si="192"/>
        <v>0.4803932471807647</v>
      </c>
      <c r="DI44" s="33">
        <v>62596.06</v>
      </c>
      <c r="DJ44" s="33">
        <f t="shared" si="193"/>
        <v>33840.959999999999</v>
      </c>
      <c r="DK44" s="35">
        <f t="shared" si="194"/>
        <v>2.1768681033973105</v>
      </c>
      <c r="DL44" s="64">
        <f t="shared" si="195"/>
        <v>311938.24</v>
      </c>
      <c r="DM44" s="64">
        <f t="shared" si="196"/>
        <v>11211.140000000014</v>
      </c>
      <c r="DN44" s="65">
        <f t="shared" si="197"/>
        <v>1.0372801121016364</v>
      </c>
      <c r="DO44" s="64">
        <v>68030</v>
      </c>
      <c r="DP44" s="64">
        <f t="shared" si="198"/>
        <v>15263</v>
      </c>
      <c r="DQ44" s="65">
        <f t="shared" si="199"/>
        <v>1.2892527526673867</v>
      </c>
      <c r="DR44" s="64">
        <v>33675</v>
      </c>
      <c r="DS44" s="64">
        <f t="shared" si="200"/>
        <v>8812</v>
      </c>
      <c r="DT44" s="65">
        <f t="shared" si="201"/>
        <v>1.3544222338414511</v>
      </c>
      <c r="DU44" s="64">
        <f t="shared" si="202"/>
        <v>101705</v>
      </c>
      <c r="DV44" s="64">
        <f t="shared" si="203"/>
        <v>24075</v>
      </c>
      <c r="DW44" s="65">
        <f t="shared" si="204"/>
        <v>1.3101249516939328</v>
      </c>
      <c r="DX44" s="64">
        <v>120139.96</v>
      </c>
      <c r="DY44" s="64">
        <f t="shared" si="205"/>
        <v>53016.960000000006</v>
      </c>
      <c r="DZ44" s="65">
        <f t="shared" si="206"/>
        <v>1.7898478911848399</v>
      </c>
      <c r="EA44" s="64">
        <f t="shared" si="207"/>
        <v>221844.96000000002</v>
      </c>
      <c r="EB44" s="64">
        <f t="shared" si="208"/>
        <v>77091.960000000021</v>
      </c>
      <c r="EC44" s="65">
        <f t="shared" si="209"/>
        <v>1.5325759051625873</v>
      </c>
      <c r="ED44" s="64">
        <v>36841</v>
      </c>
      <c r="EE44" s="64">
        <f t="shared" si="210"/>
        <v>13664</v>
      </c>
      <c r="EF44" s="65">
        <f t="shared" si="211"/>
        <v>1.5895499848988222</v>
      </c>
      <c r="EG44" s="64">
        <v>35320</v>
      </c>
      <c r="EH44" s="64">
        <f t="shared" si="212"/>
        <v>35320</v>
      </c>
      <c r="EI44" s="65" t="e">
        <f t="shared" si="213"/>
        <v>#DIV/0!</v>
      </c>
      <c r="EJ44" s="64">
        <v>39744</v>
      </c>
      <c r="EK44" s="64">
        <f t="shared" si="214"/>
        <v>2469.8199999999997</v>
      </c>
      <c r="EL44" s="65">
        <f t="shared" si="215"/>
        <v>1.0662608808563998</v>
      </c>
      <c r="EM44" s="64">
        <f t="shared" si="216"/>
        <v>333749.96000000002</v>
      </c>
      <c r="EN44" s="64">
        <f t="shared" si="217"/>
        <v>128545.78000000003</v>
      </c>
      <c r="EO44" s="65">
        <f t="shared" si="218"/>
        <v>1.6264286624180855</v>
      </c>
      <c r="EP44" s="64">
        <v>41929</v>
      </c>
      <c r="EQ44" s="64">
        <f t="shared" si="219"/>
        <v>-2209</v>
      </c>
      <c r="ER44" s="65">
        <f t="shared" si="220"/>
        <v>0.94995242194934071</v>
      </c>
      <c r="ES44" s="64">
        <v>80844</v>
      </c>
      <c r="ET44" s="64">
        <f t="shared" ref="ET44:ET75" si="221">ES44-DI44</f>
        <v>18247.940000000002</v>
      </c>
      <c r="EU44" s="65">
        <f t="shared" ref="EU44:EU66" si="222">ES44/DI44</f>
        <v>1.2915189869777748</v>
      </c>
      <c r="EV44" s="64">
        <f t="shared" ref="EV44:EV66" si="223">EM44+EP44+ES44</f>
        <v>456522.96</v>
      </c>
      <c r="EW44" s="64">
        <f t="shared" ref="EW44:EW75" si="224">EV44-DL44</f>
        <v>144584.72000000003</v>
      </c>
      <c r="EX44" s="65">
        <f t="shared" ref="EX44:EX66" si="225">EV44/DL44</f>
        <v>1.4635043141873212</v>
      </c>
      <c r="EY44" s="64">
        <v>89584</v>
      </c>
      <c r="EZ44" s="64">
        <f t="shared" ref="EZ44:EZ75" si="226">EY44-DU44</f>
        <v>-12121</v>
      </c>
      <c r="FA44" s="65">
        <f t="shared" ref="FA44:FA66" si="227">EY44/DU44</f>
        <v>0.88082198515313903</v>
      </c>
      <c r="FB44" s="64">
        <v>147431</v>
      </c>
      <c r="FC44" s="64">
        <f t="shared" ref="FC44:FC75" si="228">FB44-DX44</f>
        <v>27291.039999999994</v>
      </c>
      <c r="FD44" s="65">
        <f t="shared" ref="FD44:FD66" si="229">FB44/DX44</f>
        <v>1.2271603886000961</v>
      </c>
      <c r="FE44" s="64">
        <f t="shared" ref="FE44:FE66" si="230">EY44+FB44</f>
        <v>237015</v>
      </c>
      <c r="FF44" s="64">
        <f t="shared" ref="FF44:FF75" si="231">FE44-EA44</f>
        <v>15170.039999999979</v>
      </c>
      <c r="FG44" s="65">
        <f t="shared" ref="FG44:FG66" si="232">FE44/EA44</f>
        <v>1.0683812695136279</v>
      </c>
      <c r="FH44" s="64">
        <v>149147</v>
      </c>
      <c r="FI44" s="64">
        <f t="shared" ref="FI44:FI75" si="233">FH44-(ED44+EG44+EJ44)</f>
        <v>37242</v>
      </c>
      <c r="FJ44" s="65">
        <f t="shared" ref="FJ44:FJ66" si="234">FH44/(ED44+EG44+EJ44)</f>
        <v>1.3328001429784191</v>
      </c>
      <c r="FK44" s="64">
        <f t="shared" ref="FK44:FK66" si="235">FE44+FH44</f>
        <v>386162</v>
      </c>
      <c r="FL44" s="64">
        <f t="shared" ref="FL44:FL75" si="236">FK44-EM44</f>
        <v>52412.039999999979</v>
      </c>
      <c r="FM44" s="65">
        <f t="shared" ref="FM44:FM66" si="237">FK44/EM44</f>
        <v>1.1570398390459731</v>
      </c>
      <c r="FN44" s="64">
        <v>144728</v>
      </c>
      <c r="FO44" s="64">
        <f t="shared" ref="FO44:FO75" si="238">FN44-ES44-EP44</f>
        <v>21955</v>
      </c>
      <c r="FP44" s="65">
        <f t="shared" ref="FP44:FP66" si="239">FN44/(EP44+ES44)</f>
        <v>1.1788259633632803</v>
      </c>
      <c r="FQ44" s="64">
        <f t="shared" ref="FQ44:FQ66" si="240">FK44+FN44</f>
        <v>530890</v>
      </c>
      <c r="FR44" s="45">
        <f t="shared" ref="FR44:FR75" si="241">FQ44-EV44</f>
        <v>74367.039999999979</v>
      </c>
      <c r="FS44" s="46">
        <f t="shared" ref="FS44:FS66" si="242">FQ44/EV44</f>
        <v>1.1628987948382705</v>
      </c>
      <c r="FT44" s="64">
        <f t="shared" si="22"/>
        <v>24541.123199999995</v>
      </c>
    </row>
    <row r="45" spans="1:176" s="1" customFormat="1" ht="11.25" x14ac:dyDescent="0.2">
      <c r="A45" s="51">
        <v>34</v>
      </c>
      <c r="B45" s="32">
        <v>35</v>
      </c>
      <c r="C45" s="32" t="s">
        <v>121</v>
      </c>
      <c r="D45" s="51">
        <v>1012009497</v>
      </c>
      <c r="E45" s="51" t="s">
        <v>122</v>
      </c>
      <c r="F45" s="51">
        <v>86618101</v>
      </c>
      <c r="G45" s="33"/>
      <c r="H45" s="33">
        <v>117275</v>
      </c>
      <c r="I45" s="33">
        <v>100102</v>
      </c>
      <c r="J45" s="34">
        <f t="shared" si="122"/>
        <v>217377</v>
      </c>
      <c r="K45" s="33">
        <v>124438</v>
      </c>
      <c r="L45" s="33">
        <v>88022</v>
      </c>
      <c r="M45" s="33">
        <v>226300</v>
      </c>
      <c r="N45" s="34">
        <f t="shared" si="123"/>
        <v>656137</v>
      </c>
      <c r="O45" s="33">
        <v>2074</v>
      </c>
      <c r="P45" s="33">
        <v>118036</v>
      </c>
      <c r="Q45" s="33">
        <v>222404</v>
      </c>
      <c r="R45" s="34">
        <f t="shared" si="124"/>
        <v>998651</v>
      </c>
      <c r="S45" s="33">
        <v>0</v>
      </c>
      <c r="T45" s="33">
        <v>95772</v>
      </c>
      <c r="U45" s="33">
        <v>273212</v>
      </c>
      <c r="V45" s="34">
        <f t="shared" si="125"/>
        <v>1367635</v>
      </c>
      <c r="W45" s="33">
        <v>0</v>
      </c>
      <c r="X45" s="33">
        <f t="shared" si="126"/>
        <v>0</v>
      </c>
      <c r="Y45" s="35" t="e">
        <f t="shared" si="127"/>
        <v>#DIV/0!</v>
      </c>
      <c r="Z45" s="33">
        <v>90495</v>
      </c>
      <c r="AA45" s="33">
        <f t="shared" si="128"/>
        <v>-26780</v>
      </c>
      <c r="AB45" s="35">
        <f t="shared" si="129"/>
        <v>0.77164783628224254</v>
      </c>
      <c r="AC45" s="33">
        <v>204671</v>
      </c>
      <c r="AD45" s="33">
        <f t="shared" si="130"/>
        <v>104569</v>
      </c>
      <c r="AE45" s="35">
        <f t="shared" si="131"/>
        <v>2.0446244830273121</v>
      </c>
      <c r="AF45" s="36">
        <f t="shared" si="132"/>
        <v>295166</v>
      </c>
      <c r="AG45" s="36">
        <f t="shared" si="133"/>
        <v>77789</v>
      </c>
      <c r="AH45" s="37">
        <f t="shared" si="134"/>
        <v>1.3578529467238944</v>
      </c>
      <c r="AI45" s="33">
        <v>86309</v>
      </c>
      <c r="AJ45" s="33">
        <f t="shared" si="135"/>
        <v>-38129</v>
      </c>
      <c r="AK45" s="35">
        <f t="shared" si="136"/>
        <v>0.69359038235908643</v>
      </c>
      <c r="AL45" s="33">
        <v>117050</v>
      </c>
      <c r="AM45" s="33">
        <f t="shared" si="137"/>
        <v>29028</v>
      </c>
      <c r="AN45" s="35">
        <f t="shared" si="138"/>
        <v>1.3297811910658699</v>
      </c>
      <c r="AO45" s="33">
        <v>123799</v>
      </c>
      <c r="AP45" s="33">
        <f t="shared" si="139"/>
        <v>-102501</v>
      </c>
      <c r="AQ45" s="35">
        <f t="shared" si="140"/>
        <v>0.54705700397702162</v>
      </c>
      <c r="AR45" s="38">
        <f t="shared" si="141"/>
        <v>622324</v>
      </c>
      <c r="AS45" s="38">
        <f t="shared" si="142"/>
        <v>-33813</v>
      </c>
      <c r="AT45" s="39">
        <f t="shared" si="143"/>
        <v>0.94846655500299482</v>
      </c>
      <c r="AU45" s="33">
        <v>110245</v>
      </c>
      <c r="AV45" s="33">
        <f t="shared" si="144"/>
        <v>108171</v>
      </c>
      <c r="AW45" s="35">
        <f t="shared" si="145"/>
        <v>53.155737704918032</v>
      </c>
      <c r="AX45" s="33">
        <v>91624</v>
      </c>
      <c r="AY45" s="33">
        <f t="shared" si="146"/>
        <v>-26412</v>
      </c>
      <c r="AZ45" s="35">
        <f t="shared" si="147"/>
        <v>0.77623775797214412</v>
      </c>
      <c r="BA45" s="33">
        <v>125414</v>
      </c>
      <c r="BB45" s="33">
        <f t="shared" si="148"/>
        <v>-96990</v>
      </c>
      <c r="BC45" s="40">
        <f t="shared" si="149"/>
        <v>0.56390172838618013</v>
      </c>
      <c r="BD45" s="38">
        <f t="shared" si="150"/>
        <v>949607</v>
      </c>
      <c r="BE45" s="38">
        <f t="shared" si="151"/>
        <v>-49044</v>
      </c>
      <c r="BF45" s="39">
        <f t="shared" si="152"/>
        <v>0.95088975027311839</v>
      </c>
      <c r="BG45" s="33">
        <v>5520</v>
      </c>
      <c r="BH45" s="33">
        <f t="shared" si="153"/>
        <v>5520</v>
      </c>
      <c r="BI45" s="40" t="e">
        <f t="shared" si="154"/>
        <v>#DIV/0!</v>
      </c>
      <c r="BJ45" s="33">
        <v>206054</v>
      </c>
      <c r="BK45" s="33">
        <f t="shared" si="155"/>
        <v>110282</v>
      </c>
      <c r="BL45" s="40">
        <f t="shared" si="156"/>
        <v>2.1515056592741093</v>
      </c>
      <c r="BM45" s="33">
        <v>154732.41</v>
      </c>
      <c r="BN45" s="33">
        <f t="shared" si="157"/>
        <v>-118479.59</v>
      </c>
      <c r="BO45" s="40">
        <f t="shared" si="158"/>
        <v>0.56634558511339184</v>
      </c>
      <c r="BP45" s="38">
        <f t="shared" si="159"/>
        <v>1315913.4099999999</v>
      </c>
      <c r="BQ45" s="33">
        <f t="shared" si="160"/>
        <v>-51721.590000000084</v>
      </c>
      <c r="BR45" s="40">
        <f t="shared" si="161"/>
        <v>0.96218172977439154</v>
      </c>
      <c r="BS45" s="33">
        <v>91978</v>
      </c>
      <c r="BT45" s="33">
        <f t="shared" si="162"/>
        <v>91978</v>
      </c>
      <c r="BU45" s="35" t="e">
        <f t="shared" si="163"/>
        <v>#DIV/0!</v>
      </c>
      <c r="BV45" s="33">
        <v>105918</v>
      </c>
      <c r="BW45" s="33">
        <f t="shared" si="164"/>
        <v>15423</v>
      </c>
      <c r="BX45" s="35">
        <f t="shared" si="165"/>
        <v>1.1704293054864909</v>
      </c>
      <c r="BY45" s="33">
        <v>96720</v>
      </c>
      <c r="BZ45" s="33">
        <f t="shared" si="166"/>
        <v>-107951</v>
      </c>
      <c r="CA45" s="35">
        <f t="shared" si="167"/>
        <v>0.47256328449071927</v>
      </c>
      <c r="CB45" s="41">
        <f t="shared" si="168"/>
        <v>294616</v>
      </c>
      <c r="CC45" s="41">
        <f t="shared" si="169"/>
        <v>-550</v>
      </c>
      <c r="CD45" s="42">
        <f t="shared" si="170"/>
        <v>0.99813664175413153</v>
      </c>
      <c r="CE45" s="33">
        <v>112044</v>
      </c>
      <c r="CF45" s="33">
        <f t="shared" si="171"/>
        <v>25735</v>
      </c>
      <c r="CG45" s="35">
        <f t="shared" si="172"/>
        <v>1.2981728440834674</v>
      </c>
      <c r="CH45" s="33">
        <v>109988</v>
      </c>
      <c r="CI45" s="33">
        <f t="shared" si="173"/>
        <v>-7062</v>
      </c>
      <c r="CJ45" s="35">
        <f t="shared" si="174"/>
        <v>0.93966680905595901</v>
      </c>
      <c r="CK45" s="33">
        <v>99790</v>
      </c>
      <c r="CL45" s="33">
        <f t="shared" si="175"/>
        <v>-24009</v>
      </c>
      <c r="CM45" s="35">
        <f t="shared" si="176"/>
        <v>0.80606466934304799</v>
      </c>
      <c r="CN45" s="41">
        <f t="shared" si="177"/>
        <v>616438</v>
      </c>
      <c r="CO45" s="41">
        <f t="shared" si="178"/>
        <v>-5886</v>
      </c>
      <c r="CP45" s="42">
        <f t="shared" si="179"/>
        <v>0.99054190421709587</v>
      </c>
      <c r="CQ45" s="33">
        <v>145184</v>
      </c>
      <c r="CR45" s="33">
        <f t="shared" si="180"/>
        <v>34939</v>
      </c>
      <c r="CS45" s="35">
        <f t="shared" si="181"/>
        <v>1.3169214023311715</v>
      </c>
      <c r="CT45" s="33">
        <v>136139</v>
      </c>
      <c r="CU45" s="33">
        <f t="shared" si="182"/>
        <v>44515</v>
      </c>
      <c r="CV45" s="35">
        <f t="shared" si="183"/>
        <v>1.4858443202654326</v>
      </c>
      <c r="CW45" s="33">
        <v>102514</v>
      </c>
      <c r="CX45" s="33">
        <f t="shared" si="184"/>
        <v>-22900</v>
      </c>
      <c r="CY45" s="35">
        <f t="shared" si="185"/>
        <v>0.81740475544994973</v>
      </c>
      <c r="CZ45" s="41">
        <f t="shared" si="186"/>
        <v>1000275</v>
      </c>
      <c r="DA45" s="41">
        <f t="shared" si="187"/>
        <v>50668</v>
      </c>
      <c r="DB45" s="42">
        <f t="shared" si="188"/>
        <v>1.0533568097118071</v>
      </c>
      <c r="DC45" s="33">
        <v>106948</v>
      </c>
      <c r="DD45" s="33">
        <f t="shared" si="189"/>
        <v>101428</v>
      </c>
      <c r="DE45" s="35">
        <f t="shared" si="190"/>
        <v>19.37463768115942</v>
      </c>
      <c r="DF45" s="33">
        <v>95629</v>
      </c>
      <c r="DG45" s="33">
        <f t="shared" si="191"/>
        <v>-110425</v>
      </c>
      <c r="DH45" s="35">
        <f t="shared" si="192"/>
        <v>0.46409679016180222</v>
      </c>
      <c r="DI45" s="33">
        <v>165228</v>
      </c>
      <c r="DJ45" s="33">
        <f t="shared" si="193"/>
        <v>10495.589999999997</v>
      </c>
      <c r="DK45" s="35">
        <f t="shared" si="194"/>
        <v>1.0678305857189194</v>
      </c>
      <c r="DL45" s="64">
        <f t="shared" si="195"/>
        <v>1368080</v>
      </c>
      <c r="DM45" s="64">
        <f t="shared" si="196"/>
        <v>52166.590000000084</v>
      </c>
      <c r="DN45" s="65">
        <f t="shared" si="197"/>
        <v>1.0396428743742341</v>
      </c>
      <c r="DO45" s="64">
        <v>219750</v>
      </c>
      <c r="DP45" s="64">
        <f t="shared" si="198"/>
        <v>21854</v>
      </c>
      <c r="DQ45" s="65">
        <f t="shared" si="199"/>
        <v>1.1104317419250516</v>
      </c>
      <c r="DR45" s="64">
        <v>107414</v>
      </c>
      <c r="DS45" s="64">
        <f t="shared" si="200"/>
        <v>10694</v>
      </c>
      <c r="DT45" s="65">
        <f t="shared" si="201"/>
        <v>1.1105665839536807</v>
      </c>
      <c r="DU45" s="64">
        <f t="shared" si="202"/>
        <v>327164</v>
      </c>
      <c r="DV45" s="64">
        <f t="shared" si="203"/>
        <v>32548</v>
      </c>
      <c r="DW45" s="65">
        <f t="shared" si="204"/>
        <v>1.1104760094495887</v>
      </c>
      <c r="DX45" s="64">
        <v>356615</v>
      </c>
      <c r="DY45" s="64">
        <f t="shared" si="205"/>
        <v>34793</v>
      </c>
      <c r="DZ45" s="65">
        <f t="shared" si="206"/>
        <v>1.1081125591165302</v>
      </c>
      <c r="EA45" s="64">
        <f t="shared" si="207"/>
        <v>683779</v>
      </c>
      <c r="EB45" s="64">
        <f t="shared" si="208"/>
        <v>67341</v>
      </c>
      <c r="EC45" s="65">
        <f t="shared" si="209"/>
        <v>1.1092421297843416</v>
      </c>
      <c r="ED45" s="64">
        <v>103806</v>
      </c>
      <c r="EE45" s="64">
        <f t="shared" si="210"/>
        <v>-41378</v>
      </c>
      <c r="EF45" s="65">
        <f t="shared" si="211"/>
        <v>0.71499614282565571</v>
      </c>
      <c r="EG45" s="64">
        <v>123636</v>
      </c>
      <c r="EH45" s="64">
        <f t="shared" si="212"/>
        <v>-12503</v>
      </c>
      <c r="EI45" s="65">
        <f t="shared" si="213"/>
        <v>0.90816004230969816</v>
      </c>
      <c r="EJ45" s="64">
        <v>126283</v>
      </c>
      <c r="EK45" s="64">
        <f t="shared" si="214"/>
        <v>23769</v>
      </c>
      <c r="EL45" s="65">
        <f t="shared" si="215"/>
        <v>1.2318610141053905</v>
      </c>
      <c r="EM45" s="64">
        <f t="shared" si="216"/>
        <v>1037504</v>
      </c>
      <c r="EN45" s="64">
        <f t="shared" si="217"/>
        <v>37229</v>
      </c>
      <c r="EO45" s="65">
        <f t="shared" si="218"/>
        <v>1.0372187648396691</v>
      </c>
      <c r="EP45" s="64">
        <v>202542</v>
      </c>
      <c r="EQ45" s="64">
        <f t="shared" si="219"/>
        <v>-35</v>
      </c>
      <c r="ER45" s="65">
        <f t="shared" si="220"/>
        <v>0.99982722619053499</v>
      </c>
      <c r="ES45" s="64">
        <v>185030</v>
      </c>
      <c r="ET45" s="64">
        <f t="shared" si="221"/>
        <v>19802</v>
      </c>
      <c r="EU45" s="65">
        <f t="shared" si="222"/>
        <v>1.1198465151185029</v>
      </c>
      <c r="EV45" s="64">
        <f t="shared" si="223"/>
        <v>1425076</v>
      </c>
      <c r="EW45" s="64">
        <f t="shared" si="224"/>
        <v>56996</v>
      </c>
      <c r="EX45" s="65">
        <f t="shared" si="225"/>
        <v>1.0416613063563533</v>
      </c>
      <c r="EY45" s="64">
        <v>324052</v>
      </c>
      <c r="EZ45" s="64">
        <f t="shared" si="226"/>
        <v>-3112</v>
      </c>
      <c r="FA45" s="65">
        <f t="shared" si="227"/>
        <v>0.99048795099705345</v>
      </c>
      <c r="FB45" s="64">
        <v>347403</v>
      </c>
      <c r="FC45" s="64">
        <f t="shared" si="228"/>
        <v>-9212</v>
      </c>
      <c r="FD45" s="65">
        <f t="shared" si="229"/>
        <v>0.97416822063009123</v>
      </c>
      <c r="FE45" s="64">
        <f t="shared" si="230"/>
        <v>671455</v>
      </c>
      <c r="FF45" s="64">
        <f t="shared" si="231"/>
        <v>-12324</v>
      </c>
      <c r="FG45" s="65">
        <f t="shared" si="232"/>
        <v>0.98197663280094882</v>
      </c>
      <c r="FH45" s="64">
        <v>351505</v>
      </c>
      <c r="FI45" s="64">
        <f t="shared" si="233"/>
        <v>-2220</v>
      </c>
      <c r="FJ45" s="65">
        <f t="shared" si="234"/>
        <v>0.99372393808749737</v>
      </c>
      <c r="FK45" s="64">
        <f t="shared" si="235"/>
        <v>1022960</v>
      </c>
      <c r="FL45" s="64">
        <f t="shared" si="236"/>
        <v>-14544</v>
      </c>
      <c r="FM45" s="65">
        <f t="shared" si="237"/>
        <v>0.98598174079328849</v>
      </c>
      <c r="FN45" s="64">
        <v>473961</v>
      </c>
      <c r="FO45" s="64">
        <f t="shared" si="238"/>
        <v>86389</v>
      </c>
      <c r="FP45" s="65">
        <f t="shared" si="239"/>
        <v>1.222897938963599</v>
      </c>
      <c r="FQ45" s="64">
        <f t="shared" si="240"/>
        <v>1496921</v>
      </c>
      <c r="FR45" s="45">
        <f t="shared" si="241"/>
        <v>71845</v>
      </c>
      <c r="FS45" s="46">
        <f t="shared" si="242"/>
        <v>1.0504148550673789</v>
      </c>
      <c r="FT45" s="64">
        <f t="shared" si="22"/>
        <v>23708.85</v>
      </c>
    </row>
    <row r="46" spans="1:176" s="1" customFormat="1" ht="11.25" x14ac:dyDescent="0.2">
      <c r="A46" s="51">
        <v>35</v>
      </c>
      <c r="B46" s="32">
        <v>15</v>
      </c>
      <c r="C46" s="32" t="s">
        <v>101</v>
      </c>
      <c r="D46" s="51">
        <v>1012000110</v>
      </c>
      <c r="E46" s="51">
        <v>101201001</v>
      </c>
      <c r="F46" s="51">
        <v>86618101</v>
      </c>
      <c r="G46" s="33">
        <v>61552</v>
      </c>
      <c r="H46" s="33">
        <v>53033</v>
      </c>
      <c r="I46" s="33">
        <v>49949</v>
      </c>
      <c r="J46" s="34">
        <f t="shared" si="122"/>
        <v>164534</v>
      </c>
      <c r="K46" s="33">
        <v>71464</v>
      </c>
      <c r="L46" s="33">
        <v>70254</v>
      </c>
      <c r="M46" s="33">
        <v>61310</v>
      </c>
      <c r="N46" s="34">
        <f t="shared" si="123"/>
        <v>367562</v>
      </c>
      <c r="O46" s="33">
        <v>53649</v>
      </c>
      <c r="P46" s="33">
        <v>68144</v>
      </c>
      <c r="Q46" s="33">
        <v>44268</v>
      </c>
      <c r="R46" s="34">
        <f t="shared" si="124"/>
        <v>533623</v>
      </c>
      <c r="S46" s="33">
        <v>58805</v>
      </c>
      <c r="T46" s="33">
        <v>48947</v>
      </c>
      <c r="U46" s="33">
        <v>71349</v>
      </c>
      <c r="V46" s="34">
        <f t="shared" si="125"/>
        <v>712724</v>
      </c>
      <c r="W46" s="33">
        <v>80835</v>
      </c>
      <c r="X46" s="33">
        <f t="shared" si="126"/>
        <v>19283</v>
      </c>
      <c r="Y46" s="35">
        <f t="shared" si="127"/>
        <v>1.3132798284377436</v>
      </c>
      <c r="Z46" s="33">
        <v>52127</v>
      </c>
      <c r="AA46" s="33">
        <f t="shared" si="128"/>
        <v>-906</v>
      </c>
      <c r="AB46" s="35">
        <f t="shared" si="129"/>
        <v>0.9829162973997323</v>
      </c>
      <c r="AC46" s="33">
        <v>56305</v>
      </c>
      <c r="AD46" s="33">
        <f t="shared" si="130"/>
        <v>6356</v>
      </c>
      <c r="AE46" s="35">
        <f t="shared" si="131"/>
        <v>1.1272497947906865</v>
      </c>
      <c r="AF46" s="36">
        <f t="shared" si="132"/>
        <v>189267</v>
      </c>
      <c r="AG46" s="36">
        <f t="shared" si="133"/>
        <v>24733</v>
      </c>
      <c r="AH46" s="37">
        <f t="shared" si="134"/>
        <v>1.1503215140943512</v>
      </c>
      <c r="AI46" s="33">
        <v>80162</v>
      </c>
      <c r="AJ46" s="33">
        <f t="shared" si="135"/>
        <v>8698</v>
      </c>
      <c r="AK46" s="35">
        <f t="shared" si="136"/>
        <v>1.1217116310310087</v>
      </c>
      <c r="AL46" s="33">
        <v>80318</v>
      </c>
      <c r="AM46" s="33">
        <f t="shared" si="137"/>
        <v>10064</v>
      </c>
      <c r="AN46" s="35">
        <f t="shared" si="138"/>
        <v>1.1432516298004385</v>
      </c>
      <c r="AO46" s="33">
        <v>74049</v>
      </c>
      <c r="AP46" s="33">
        <f t="shared" si="139"/>
        <v>12739</v>
      </c>
      <c r="AQ46" s="35">
        <f t="shared" si="140"/>
        <v>1.2077801337465339</v>
      </c>
      <c r="AR46" s="38">
        <f t="shared" si="141"/>
        <v>423796</v>
      </c>
      <c r="AS46" s="38">
        <f t="shared" si="142"/>
        <v>56234</v>
      </c>
      <c r="AT46" s="39">
        <f t="shared" si="143"/>
        <v>1.1529918762004778</v>
      </c>
      <c r="AU46" s="33">
        <v>84336</v>
      </c>
      <c r="AV46" s="33">
        <f t="shared" si="144"/>
        <v>30687</v>
      </c>
      <c r="AW46" s="35">
        <f t="shared" si="145"/>
        <v>1.5719957501537773</v>
      </c>
      <c r="AX46" s="33">
        <v>68680</v>
      </c>
      <c r="AY46" s="33">
        <f t="shared" si="146"/>
        <v>536</v>
      </c>
      <c r="AZ46" s="35">
        <f t="shared" si="147"/>
        <v>1.0078656961728105</v>
      </c>
      <c r="BA46" s="33">
        <v>66642</v>
      </c>
      <c r="BB46" s="33">
        <f t="shared" si="148"/>
        <v>22374</v>
      </c>
      <c r="BC46" s="40">
        <f t="shared" si="149"/>
        <v>1.505421523448089</v>
      </c>
      <c r="BD46" s="38">
        <f t="shared" si="150"/>
        <v>643454</v>
      </c>
      <c r="BE46" s="38">
        <f t="shared" si="151"/>
        <v>109831</v>
      </c>
      <c r="BF46" s="39">
        <f t="shared" si="152"/>
        <v>1.2058213382856435</v>
      </c>
      <c r="BG46" s="33">
        <v>87613</v>
      </c>
      <c r="BH46" s="33">
        <f t="shared" si="153"/>
        <v>28808</v>
      </c>
      <c r="BI46" s="40">
        <f t="shared" si="154"/>
        <v>1.4898903154493666</v>
      </c>
      <c r="BJ46" s="33">
        <v>53232</v>
      </c>
      <c r="BK46" s="33">
        <f t="shared" si="155"/>
        <v>4285</v>
      </c>
      <c r="BL46" s="40">
        <f t="shared" si="156"/>
        <v>1.0875436696835352</v>
      </c>
      <c r="BM46" s="33">
        <v>67901</v>
      </c>
      <c r="BN46" s="33">
        <f t="shared" si="157"/>
        <v>-3448</v>
      </c>
      <c r="BO46" s="40">
        <f t="shared" si="158"/>
        <v>0.95167416501983204</v>
      </c>
      <c r="BP46" s="38">
        <f t="shared" si="159"/>
        <v>852200</v>
      </c>
      <c r="BQ46" s="33">
        <f t="shared" si="160"/>
        <v>139476</v>
      </c>
      <c r="BR46" s="40">
        <f t="shared" si="161"/>
        <v>1.1956942659430578</v>
      </c>
      <c r="BS46" s="33">
        <v>121214</v>
      </c>
      <c r="BT46" s="33">
        <f t="shared" si="162"/>
        <v>40379</v>
      </c>
      <c r="BU46" s="35">
        <f t="shared" si="163"/>
        <v>1.4995237211603885</v>
      </c>
      <c r="BV46" s="33">
        <v>56745</v>
      </c>
      <c r="BW46" s="33">
        <f t="shared" si="164"/>
        <v>4618</v>
      </c>
      <c r="BX46" s="35">
        <f t="shared" si="165"/>
        <v>1.0885913250330923</v>
      </c>
      <c r="BY46" s="33">
        <v>60439</v>
      </c>
      <c r="BZ46" s="33">
        <f t="shared" si="166"/>
        <v>4134</v>
      </c>
      <c r="CA46" s="35">
        <f t="shared" si="167"/>
        <v>1.0734215433798064</v>
      </c>
      <c r="CB46" s="41">
        <f t="shared" si="168"/>
        <v>238398</v>
      </c>
      <c r="CC46" s="41">
        <f t="shared" si="169"/>
        <v>49131</v>
      </c>
      <c r="CD46" s="42">
        <f t="shared" si="170"/>
        <v>1.2595856646959058</v>
      </c>
      <c r="CE46" s="33">
        <v>69253</v>
      </c>
      <c r="CF46" s="33">
        <f t="shared" si="171"/>
        <v>-10909</v>
      </c>
      <c r="CG46" s="35">
        <f t="shared" si="172"/>
        <v>0.86391307602105738</v>
      </c>
      <c r="CH46" s="33">
        <v>52451.41</v>
      </c>
      <c r="CI46" s="33">
        <f t="shared" si="173"/>
        <v>-27866.589999999997</v>
      </c>
      <c r="CJ46" s="35">
        <f t="shared" si="174"/>
        <v>0.65304676411265228</v>
      </c>
      <c r="CK46" s="33">
        <v>53305</v>
      </c>
      <c r="CL46" s="33">
        <f t="shared" si="175"/>
        <v>-20744</v>
      </c>
      <c r="CM46" s="35">
        <f t="shared" si="176"/>
        <v>0.71986117300706287</v>
      </c>
      <c r="CN46" s="41">
        <f t="shared" si="177"/>
        <v>413407.41000000003</v>
      </c>
      <c r="CO46" s="41">
        <f t="shared" si="178"/>
        <v>-10388.589999999967</v>
      </c>
      <c r="CP46" s="42">
        <f t="shared" si="179"/>
        <v>0.97548681441070717</v>
      </c>
      <c r="CQ46" s="33">
        <v>63590</v>
      </c>
      <c r="CR46" s="33">
        <f t="shared" si="180"/>
        <v>-20746</v>
      </c>
      <c r="CS46" s="35">
        <f t="shared" si="181"/>
        <v>0.75400777841016886</v>
      </c>
      <c r="CT46" s="33">
        <v>50930</v>
      </c>
      <c r="CU46" s="33">
        <f t="shared" si="182"/>
        <v>-17750</v>
      </c>
      <c r="CV46" s="35">
        <f t="shared" si="183"/>
        <v>0.74155503785672683</v>
      </c>
      <c r="CW46" s="33">
        <v>49457</v>
      </c>
      <c r="CX46" s="33">
        <f t="shared" si="184"/>
        <v>-17185</v>
      </c>
      <c r="CY46" s="35">
        <f t="shared" si="185"/>
        <v>0.74212958794754058</v>
      </c>
      <c r="CZ46" s="41">
        <f t="shared" si="186"/>
        <v>577384.41</v>
      </c>
      <c r="DA46" s="41">
        <f t="shared" si="187"/>
        <v>-66069.589999999967</v>
      </c>
      <c r="DB46" s="42">
        <f t="shared" si="188"/>
        <v>0.89732041451292566</v>
      </c>
      <c r="DC46" s="33">
        <v>45811</v>
      </c>
      <c r="DD46" s="33">
        <f t="shared" si="189"/>
        <v>-41802</v>
      </c>
      <c r="DE46" s="35">
        <f t="shared" si="190"/>
        <v>0.52287902480225534</v>
      </c>
      <c r="DF46" s="33">
        <v>43706</v>
      </c>
      <c r="DG46" s="33">
        <f t="shared" si="191"/>
        <v>-9526</v>
      </c>
      <c r="DH46" s="35">
        <f t="shared" si="192"/>
        <v>0.82104749023143975</v>
      </c>
      <c r="DI46" s="33">
        <v>49513</v>
      </c>
      <c r="DJ46" s="33">
        <f t="shared" si="193"/>
        <v>-18388</v>
      </c>
      <c r="DK46" s="35">
        <f t="shared" si="194"/>
        <v>0.72919397357918148</v>
      </c>
      <c r="DL46" s="64">
        <f t="shared" si="195"/>
        <v>716414.41</v>
      </c>
      <c r="DM46" s="64">
        <f t="shared" si="196"/>
        <v>-135785.58999999997</v>
      </c>
      <c r="DN46" s="65">
        <f t="shared" si="197"/>
        <v>0.84066464444965971</v>
      </c>
      <c r="DO46" s="64">
        <v>88015</v>
      </c>
      <c r="DP46" s="64">
        <f t="shared" si="198"/>
        <v>-89944</v>
      </c>
      <c r="DQ46" s="65">
        <f t="shared" si="199"/>
        <v>0.49458021229609067</v>
      </c>
      <c r="DR46" s="64">
        <v>46342</v>
      </c>
      <c r="DS46" s="64">
        <f t="shared" si="200"/>
        <v>-14097</v>
      </c>
      <c r="DT46" s="65">
        <f t="shared" si="201"/>
        <v>0.76675656446996143</v>
      </c>
      <c r="DU46" s="64">
        <f t="shared" si="202"/>
        <v>134357</v>
      </c>
      <c r="DV46" s="64">
        <f t="shared" si="203"/>
        <v>-104041</v>
      </c>
      <c r="DW46" s="65">
        <f t="shared" si="204"/>
        <v>0.5635827481774176</v>
      </c>
      <c r="DX46" s="64">
        <v>185190</v>
      </c>
      <c r="DY46" s="64">
        <f t="shared" si="205"/>
        <v>10180.589999999997</v>
      </c>
      <c r="DZ46" s="65">
        <f t="shared" si="206"/>
        <v>1.0581716720260927</v>
      </c>
      <c r="EA46" s="64">
        <f t="shared" si="207"/>
        <v>319547</v>
      </c>
      <c r="EB46" s="64">
        <f t="shared" si="208"/>
        <v>-93860.410000000033</v>
      </c>
      <c r="EC46" s="65">
        <f t="shared" si="209"/>
        <v>0.77295905266913323</v>
      </c>
      <c r="ED46" s="64">
        <v>55304</v>
      </c>
      <c r="EE46" s="64">
        <f t="shared" si="210"/>
        <v>-8286</v>
      </c>
      <c r="EF46" s="65">
        <f t="shared" si="211"/>
        <v>0.86969649315930175</v>
      </c>
      <c r="EG46" s="64">
        <v>55710</v>
      </c>
      <c r="EH46" s="64">
        <f t="shared" si="212"/>
        <v>4780</v>
      </c>
      <c r="EI46" s="65">
        <f t="shared" si="213"/>
        <v>1.0938543098370312</v>
      </c>
      <c r="EJ46" s="64">
        <v>45659</v>
      </c>
      <c r="EK46" s="64">
        <f t="shared" si="214"/>
        <v>-3798</v>
      </c>
      <c r="EL46" s="65">
        <f t="shared" si="215"/>
        <v>0.92320601734840368</v>
      </c>
      <c r="EM46" s="64">
        <f t="shared" si="216"/>
        <v>476220</v>
      </c>
      <c r="EN46" s="64">
        <f t="shared" si="217"/>
        <v>-101164.41000000003</v>
      </c>
      <c r="EO46" s="65">
        <f t="shared" si="218"/>
        <v>0.82478846285440921</v>
      </c>
      <c r="EP46" s="64">
        <v>105926</v>
      </c>
      <c r="EQ46" s="64">
        <f t="shared" si="219"/>
        <v>16409</v>
      </c>
      <c r="ER46" s="65">
        <f t="shared" si="220"/>
        <v>1.1833059642302579</v>
      </c>
      <c r="ES46" s="64">
        <v>50775</v>
      </c>
      <c r="ET46" s="64">
        <f t="shared" si="221"/>
        <v>1262</v>
      </c>
      <c r="EU46" s="65">
        <f t="shared" si="222"/>
        <v>1.0254882556096379</v>
      </c>
      <c r="EV46" s="64">
        <f t="shared" si="223"/>
        <v>632921</v>
      </c>
      <c r="EW46" s="64">
        <f t="shared" si="224"/>
        <v>-83493.410000000033</v>
      </c>
      <c r="EX46" s="65">
        <f t="shared" si="225"/>
        <v>0.88345654577215993</v>
      </c>
      <c r="EY46" s="64">
        <v>156698</v>
      </c>
      <c r="EZ46" s="64">
        <f t="shared" si="226"/>
        <v>22341</v>
      </c>
      <c r="FA46" s="65">
        <f t="shared" si="227"/>
        <v>1.1662808785548948</v>
      </c>
      <c r="FB46" s="64">
        <v>187158</v>
      </c>
      <c r="FC46" s="64">
        <f t="shared" si="228"/>
        <v>1968</v>
      </c>
      <c r="FD46" s="65">
        <f t="shared" si="229"/>
        <v>1.0106269236999839</v>
      </c>
      <c r="FE46" s="64">
        <f t="shared" si="230"/>
        <v>343856</v>
      </c>
      <c r="FF46" s="64">
        <f t="shared" si="231"/>
        <v>24309</v>
      </c>
      <c r="FG46" s="65">
        <f t="shared" si="232"/>
        <v>1.0760733162883707</v>
      </c>
      <c r="FH46" s="64">
        <v>169751</v>
      </c>
      <c r="FI46" s="64">
        <f t="shared" si="233"/>
        <v>13078</v>
      </c>
      <c r="FJ46" s="65">
        <f t="shared" si="234"/>
        <v>1.0834732212953093</v>
      </c>
      <c r="FK46" s="64">
        <f t="shared" si="235"/>
        <v>513607</v>
      </c>
      <c r="FL46" s="64">
        <f t="shared" si="236"/>
        <v>37387</v>
      </c>
      <c r="FM46" s="65">
        <f t="shared" si="237"/>
        <v>1.0785078325143842</v>
      </c>
      <c r="FN46" s="64">
        <v>188679.29</v>
      </c>
      <c r="FO46" s="64">
        <f t="shared" si="238"/>
        <v>31978.290000000008</v>
      </c>
      <c r="FP46" s="65">
        <f t="shared" si="239"/>
        <v>1.204072022514215</v>
      </c>
      <c r="FQ46" s="64">
        <f t="shared" si="240"/>
        <v>702286.29</v>
      </c>
      <c r="FR46" s="45">
        <f t="shared" si="241"/>
        <v>69365.290000000037</v>
      </c>
      <c r="FS46" s="46">
        <f t="shared" si="242"/>
        <v>1.109595494540393</v>
      </c>
      <c r="FT46" s="64">
        <f t="shared" si="22"/>
        <v>22890.545700000013</v>
      </c>
    </row>
    <row r="47" spans="1:176" s="1" customFormat="1" ht="11.25" x14ac:dyDescent="0.2">
      <c r="A47" s="51">
        <v>36</v>
      </c>
      <c r="B47" s="32">
        <v>37</v>
      </c>
      <c r="C47" s="32" t="s">
        <v>124</v>
      </c>
      <c r="D47" s="51">
        <v>7704761773</v>
      </c>
      <c r="E47" s="51" t="s">
        <v>125</v>
      </c>
      <c r="F47" s="51">
        <v>86618101</v>
      </c>
      <c r="G47" s="33"/>
      <c r="H47" s="33">
        <v>34719</v>
      </c>
      <c r="I47" s="33">
        <v>38263</v>
      </c>
      <c r="J47" s="34">
        <f t="shared" si="122"/>
        <v>72982</v>
      </c>
      <c r="K47" s="33">
        <v>34784</v>
      </c>
      <c r="L47" s="33">
        <v>55708</v>
      </c>
      <c r="M47" s="33">
        <v>37940</v>
      </c>
      <c r="N47" s="34">
        <f t="shared" si="123"/>
        <v>201414</v>
      </c>
      <c r="O47" s="33">
        <v>38904</v>
      </c>
      <c r="P47" s="33">
        <v>47422</v>
      </c>
      <c r="Q47" s="33">
        <v>52458</v>
      </c>
      <c r="R47" s="34">
        <f t="shared" si="124"/>
        <v>340198</v>
      </c>
      <c r="S47" s="33">
        <v>29568</v>
      </c>
      <c r="T47" s="33">
        <v>41892</v>
      </c>
      <c r="U47" s="33">
        <v>70893</v>
      </c>
      <c r="V47" s="34">
        <f t="shared" si="125"/>
        <v>482551</v>
      </c>
      <c r="W47" s="33">
        <v>0</v>
      </c>
      <c r="X47" s="33">
        <f t="shared" si="126"/>
        <v>0</v>
      </c>
      <c r="Y47" s="35" t="e">
        <f t="shared" si="127"/>
        <v>#DIV/0!</v>
      </c>
      <c r="Z47" s="33">
        <v>20998</v>
      </c>
      <c r="AA47" s="33">
        <f t="shared" si="128"/>
        <v>-13721</v>
      </c>
      <c r="AB47" s="35">
        <f t="shared" si="129"/>
        <v>0.60479852530314815</v>
      </c>
      <c r="AC47" s="33">
        <v>27015</v>
      </c>
      <c r="AD47" s="33">
        <f t="shared" si="130"/>
        <v>-11248</v>
      </c>
      <c r="AE47" s="35">
        <f t="shared" si="131"/>
        <v>0.70603455034890106</v>
      </c>
      <c r="AF47" s="36">
        <f t="shared" si="132"/>
        <v>48013</v>
      </c>
      <c r="AG47" s="36">
        <f t="shared" si="133"/>
        <v>-24969</v>
      </c>
      <c r="AH47" s="37">
        <f t="shared" si="134"/>
        <v>0.65787454440821025</v>
      </c>
      <c r="AI47" s="33">
        <v>27106</v>
      </c>
      <c r="AJ47" s="33">
        <f t="shared" si="135"/>
        <v>-7678</v>
      </c>
      <c r="AK47" s="35">
        <f t="shared" si="136"/>
        <v>0.77926632934682616</v>
      </c>
      <c r="AL47" s="33">
        <v>18564</v>
      </c>
      <c r="AM47" s="33">
        <f t="shared" si="137"/>
        <v>-37144</v>
      </c>
      <c r="AN47" s="35">
        <f t="shared" si="138"/>
        <v>0.3332375960364759</v>
      </c>
      <c r="AO47" s="33">
        <v>42116</v>
      </c>
      <c r="AP47" s="33">
        <f t="shared" si="139"/>
        <v>4176</v>
      </c>
      <c r="AQ47" s="35">
        <f t="shared" si="140"/>
        <v>1.1100685292567212</v>
      </c>
      <c r="AR47" s="38">
        <f t="shared" si="141"/>
        <v>135799</v>
      </c>
      <c r="AS47" s="38">
        <f t="shared" si="142"/>
        <v>-65615</v>
      </c>
      <c r="AT47" s="39">
        <f t="shared" si="143"/>
        <v>0.67422820657948301</v>
      </c>
      <c r="AU47" s="33">
        <v>5590</v>
      </c>
      <c r="AV47" s="33">
        <f t="shared" si="144"/>
        <v>-33314</v>
      </c>
      <c r="AW47" s="35">
        <f t="shared" si="145"/>
        <v>0.14368702447049148</v>
      </c>
      <c r="AX47" s="33">
        <v>28945</v>
      </c>
      <c r="AY47" s="33">
        <f t="shared" si="146"/>
        <v>-18477</v>
      </c>
      <c r="AZ47" s="35">
        <f t="shared" si="147"/>
        <v>0.61037071401459242</v>
      </c>
      <c r="BA47" s="33">
        <v>23310</v>
      </c>
      <c r="BB47" s="33">
        <f t="shared" si="148"/>
        <v>-29148</v>
      </c>
      <c r="BC47" s="40">
        <f t="shared" si="149"/>
        <v>0.44435548438750999</v>
      </c>
      <c r="BD47" s="38">
        <f t="shared" si="150"/>
        <v>193644</v>
      </c>
      <c r="BE47" s="38">
        <f t="shared" si="151"/>
        <v>-146554</v>
      </c>
      <c r="BF47" s="39">
        <f t="shared" si="152"/>
        <v>0.56920969553025003</v>
      </c>
      <c r="BG47" s="33">
        <v>15154</v>
      </c>
      <c r="BH47" s="33">
        <f t="shared" si="153"/>
        <v>-14414</v>
      </c>
      <c r="BI47" s="40">
        <f t="shared" si="154"/>
        <v>0.51251352813852813</v>
      </c>
      <c r="BJ47" s="33">
        <v>13378</v>
      </c>
      <c r="BK47" s="33">
        <f t="shared" si="155"/>
        <v>-28514</v>
      </c>
      <c r="BL47" s="40">
        <f t="shared" si="156"/>
        <v>0.31934498233552944</v>
      </c>
      <c r="BM47" s="33">
        <v>62091.82</v>
      </c>
      <c r="BN47" s="33">
        <f t="shared" si="157"/>
        <v>-8801.18</v>
      </c>
      <c r="BO47" s="40">
        <f t="shared" si="158"/>
        <v>0.87585262296700661</v>
      </c>
      <c r="BP47" s="38">
        <f t="shared" si="159"/>
        <v>284267.82</v>
      </c>
      <c r="BQ47" s="33">
        <f t="shared" si="160"/>
        <v>-198283.18</v>
      </c>
      <c r="BR47" s="40">
        <f t="shared" si="161"/>
        <v>0.58909383671363236</v>
      </c>
      <c r="BS47" s="33">
        <v>402</v>
      </c>
      <c r="BT47" s="33">
        <f t="shared" si="162"/>
        <v>402</v>
      </c>
      <c r="BU47" s="35" t="e">
        <f t="shared" si="163"/>
        <v>#DIV/0!</v>
      </c>
      <c r="BV47" s="33">
        <v>14599</v>
      </c>
      <c r="BW47" s="33">
        <f t="shared" si="164"/>
        <v>-6399</v>
      </c>
      <c r="BX47" s="35">
        <f t="shared" si="165"/>
        <v>0.69525669111343935</v>
      </c>
      <c r="BY47" s="33">
        <v>19451</v>
      </c>
      <c r="BZ47" s="33">
        <f t="shared" si="166"/>
        <v>-7564</v>
      </c>
      <c r="CA47" s="35">
        <f t="shared" si="167"/>
        <v>0.720007403294466</v>
      </c>
      <c r="CB47" s="41">
        <f t="shared" si="168"/>
        <v>34452</v>
      </c>
      <c r="CC47" s="41">
        <f t="shared" si="169"/>
        <v>-13561</v>
      </c>
      <c r="CD47" s="42">
        <f t="shared" si="170"/>
        <v>0.71755566200820609</v>
      </c>
      <c r="CE47" s="33">
        <v>9943</v>
      </c>
      <c r="CF47" s="33">
        <f t="shared" si="171"/>
        <v>-17163</v>
      </c>
      <c r="CG47" s="35">
        <f t="shared" si="172"/>
        <v>0.36681915443075336</v>
      </c>
      <c r="CH47" s="33">
        <v>14958</v>
      </c>
      <c r="CI47" s="33">
        <f t="shared" si="173"/>
        <v>-3606</v>
      </c>
      <c r="CJ47" s="35">
        <f t="shared" si="174"/>
        <v>0.80575307045895284</v>
      </c>
      <c r="CK47" s="33">
        <v>28212</v>
      </c>
      <c r="CL47" s="33">
        <f t="shared" si="175"/>
        <v>-13904</v>
      </c>
      <c r="CM47" s="35">
        <f t="shared" si="176"/>
        <v>0.66986418463291864</v>
      </c>
      <c r="CN47" s="41">
        <f t="shared" si="177"/>
        <v>87565</v>
      </c>
      <c r="CO47" s="41">
        <f t="shared" si="178"/>
        <v>-48234</v>
      </c>
      <c r="CP47" s="42">
        <f t="shared" si="179"/>
        <v>0.64481329023041412</v>
      </c>
      <c r="CQ47" s="33">
        <v>6619</v>
      </c>
      <c r="CR47" s="33">
        <f t="shared" si="180"/>
        <v>1029</v>
      </c>
      <c r="CS47" s="35">
        <f t="shared" si="181"/>
        <v>1.1840787119856888</v>
      </c>
      <c r="CT47" s="33">
        <v>11747</v>
      </c>
      <c r="CU47" s="33">
        <f t="shared" si="182"/>
        <v>-17198</v>
      </c>
      <c r="CV47" s="35">
        <f t="shared" si="183"/>
        <v>0.40583865952668857</v>
      </c>
      <c r="CW47" s="33">
        <v>8877</v>
      </c>
      <c r="CX47" s="33">
        <f t="shared" si="184"/>
        <v>-14433</v>
      </c>
      <c r="CY47" s="35">
        <f t="shared" si="185"/>
        <v>0.38082368082368084</v>
      </c>
      <c r="CZ47" s="41">
        <f t="shared" si="186"/>
        <v>114808</v>
      </c>
      <c r="DA47" s="41">
        <f t="shared" si="187"/>
        <v>-78836</v>
      </c>
      <c r="DB47" s="42">
        <f t="shared" si="188"/>
        <v>0.59288178306583217</v>
      </c>
      <c r="DC47" s="33">
        <v>4245</v>
      </c>
      <c r="DD47" s="33">
        <f t="shared" si="189"/>
        <v>-10909</v>
      </c>
      <c r="DE47" s="35">
        <f t="shared" si="190"/>
        <v>0.28012405965421672</v>
      </c>
      <c r="DF47" s="33">
        <v>9745</v>
      </c>
      <c r="DG47" s="33">
        <f t="shared" si="191"/>
        <v>-3633</v>
      </c>
      <c r="DH47" s="35">
        <f t="shared" si="192"/>
        <v>0.72843474360891014</v>
      </c>
      <c r="DI47" s="33">
        <v>32759</v>
      </c>
      <c r="DJ47" s="33">
        <f t="shared" si="193"/>
        <v>-29332.82</v>
      </c>
      <c r="DK47" s="35">
        <f t="shared" si="194"/>
        <v>0.52758962452703106</v>
      </c>
      <c r="DL47" s="64">
        <f t="shared" si="195"/>
        <v>161557</v>
      </c>
      <c r="DM47" s="64">
        <f t="shared" si="196"/>
        <v>-122710.82</v>
      </c>
      <c r="DN47" s="65">
        <f t="shared" si="197"/>
        <v>0.56832672794268446</v>
      </c>
      <c r="DO47" s="64">
        <v>8170</v>
      </c>
      <c r="DP47" s="64">
        <f t="shared" si="198"/>
        <v>-6831</v>
      </c>
      <c r="DQ47" s="65">
        <f t="shared" si="199"/>
        <v>0.5446303579761349</v>
      </c>
      <c r="DR47" s="64">
        <v>10306</v>
      </c>
      <c r="DS47" s="64">
        <f t="shared" si="200"/>
        <v>-9145</v>
      </c>
      <c r="DT47" s="65">
        <f t="shared" si="201"/>
        <v>0.52984422394735486</v>
      </c>
      <c r="DU47" s="64">
        <f t="shared" si="202"/>
        <v>18476</v>
      </c>
      <c r="DV47" s="64">
        <f t="shared" si="203"/>
        <v>-15976</v>
      </c>
      <c r="DW47" s="65">
        <f t="shared" si="204"/>
        <v>0.53628236386857076</v>
      </c>
      <c r="DX47" s="64">
        <v>29119</v>
      </c>
      <c r="DY47" s="64">
        <f t="shared" si="205"/>
        <v>-23994</v>
      </c>
      <c r="DZ47" s="65">
        <f t="shared" si="206"/>
        <v>0.54824619208103476</v>
      </c>
      <c r="EA47" s="64">
        <f t="shared" si="207"/>
        <v>47595</v>
      </c>
      <c r="EB47" s="64">
        <f t="shared" si="208"/>
        <v>-39970</v>
      </c>
      <c r="EC47" s="65">
        <f t="shared" si="209"/>
        <v>0.5435390852509564</v>
      </c>
      <c r="ED47" s="64">
        <v>10740</v>
      </c>
      <c r="EE47" s="64">
        <f t="shared" si="210"/>
        <v>4121</v>
      </c>
      <c r="EF47" s="65">
        <f t="shared" si="211"/>
        <v>1.6226016014503701</v>
      </c>
      <c r="EG47" s="64">
        <v>6890</v>
      </c>
      <c r="EH47" s="64">
        <f t="shared" si="212"/>
        <v>-4857</v>
      </c>
      <c r="EI47" s="65">
        <f t="shared" si="213"/>
        <v>0.58653273176130072</v>
      </c>
      <c r="EJ47" s="64">
        <v>9184</v>
      </c>
      <c r="EK47" s="64">
        <f t="shared" si="214"/>
        <v>307</v>
      </c>
      <c r="EL47" s="65">
        <f t="shared" si="215"/>
        <v>1.0345837557733468</v>
      </c>
      <c r="EM47" s="64">
        <f t="shared" si="216"/>
        <v>74409</v>
      </c>
      <c r="EN47" s="64">
        <f t="shared" si="217"/>
        <v>-40399</v>
      </c>
      <c r="EO47" s="65">
        <f t="shared" si="218"/>
        <v>0.64811685596822521</v>
      </c>
      <c r="EP47" s="64">
        <v>20946</v>
      </c>
      <c r="EQ47" s="64">
        <f t="shared" si="219"/>
        <v>6956</v>
      </c>
      <c r="ER47" s="65">
        <f t="shared" si="220"/>
        <v>1.4972122944960686</v>
      </c>
      <c r="ES47" s="64">
        <v>51315</v>
      </c>
      <c r="ET47" s="64">
        <f t="shared" si="221"/>
        <v>18556</v>
      </c>
      <c r="EU47" s="65">
        <f t="shared" si="222"/>
        <v>1.5664397570133399</v>
      </c>
      <c r="EV47" s="64">
        <f t="shared" si="223"/>
        <v>146670</v>
      </c>
      <c r="EW47" s="64">
        <f t="shared" si="224"/>
        <v>-14887</v>
      </c>
      <c r="EX47" s="65">
        <f t="shared" si="225"/>
        <v>0.90785295592267745</v>
      </c>
      <c r="EY47" s="64">
        <v>45717</v>
      </c>
      <c r="EZ47" s="64">
        <f t="shared" si="226"/>
        <v>27241</v>
      </c>
      <c r="FA47" s="65">
        <f t="shared" si="227"/>
        <v>2.4743992206105219</v>
      </c>
      <c r="FB47" s="64">
        <v>27752</v>
      </c>
      <c r="FC47" s="64">
        <f t="shared" si="228"/>
        <v>-1367</v>
      </c>
      <c r="FD47" s="65">
        <f t="shared" si="229"/>
        <v>0.95305470654898861</v>
      </c>
      <c r="FE47" s="64">
        <f t="shared" si="230"/>
        <v>73469</v>
      </c>
      <c r="FF47" s="64">
        <f t="shared" si="231"/>
        <v>25874</v>
      </c>
      <c r="FG47" s="65">
        <f t="shared" si="232"/>
        <v>1.5436285324088665</v>
      </c>
      <c r="FH47" s="64">
        <v>51453</v>
      </c>
      <c r="FI47" s="64">
        <f t="shared" si="233"/>
        <v>24639</v>
      </c>
      <c r="FJ47" s="65">
        <f t="shared" si="234"/>
        <v>1.9188856567464758</v>
      </c>
      <c r="FK47" s="64">
        <f t="shared" si="235"/>
        <v>124922</v>
      </c>
      <c r="FL47" s="64">
        <f t="shared" si="236"/>
        <v>50513</v>
      </c>
      <c r="FM47" s="65">
        <f t="shared" si="237"/>
        <v>1.6788560523592577</v>
      </c>
      <c r="FN47" s="64">
        <v>90745</v>
      </c>
      <c r="FO47" s="64">
        <f t="shared" si="238"/>
        <v>18484</v>
      </c>
      <c r="FP47" s="65">
        <f t="shared" si="239"/>
        <v>1.2557949654723848</v>
      </c>
      <c r="FQ47" s="64">
        <f t="shared" si="240"/>
        <v>215667</v>
      </c>
      <c r="FR47" s="45">
        <f t="shared" si="241"/>
        <v>68997</v>
      </c>
      <c r="FS47" s="46">
        <f t="shared" si="242"/>
        <v>1.4704233994681939</v>
      </c>
      <c r="FT47" s="64">
        <f t="shared" si="22"/>
        <v>22769.01</v>
      </c>
    </row>
    <row r="48" spans="1:176" s="1" customFormat="1" ht="11.25" x14ac:dyDescent="0.2">
      <c r="A48" s="51">
        <v>37</v>
      </c>
      <c r="B48" s="32">
        <v>88</v>
      </c>
      <c r="C48" s="32" t="s">
        <v>179</v>
      </c>
      <c r="D48" s="51">
        <v>1012002068</v>
      </c>
      <c r="E48" s="51" t="s">
        <v>122</v>
      </c>
      <c r="F48" s="51">
        <v>86618433</v>
      </c>
      <c r="G48" s="33">
        <v>29306</v>
      </c>
      <c r="H48" s="33">
        <v>54194</v>
      </c>
      <c r="I48" s="33">
        <v>52857</v>
      </c>
      <c r="J48" s="34">
        <f t="shared" si="122"/>
        <v>136357</v>
      </c>
      <c r="K48" s="33">
        <v>56079</v>
      </c>
      <c r="L48" s="33">
        <v>54343</v>
      </c>
      <c r="M48" s="33">
        <v>65125</v>
      </c>
      <c r="N48" s="34">
        <f t="shared" si="123"/>
        <v>311904</v>
      </c>
      <c r="O48" s="33">
        <v>127150</v>
      </c>
      <c r="P48" s="33">
        <v>6954</v>
      </c>
      <c r="Q48" s="33">
        <v>20981</v>
      </c>
      <c r="R48" s="34">
        <f t="shared" si="124"/>
        <v>466989</v>
      </c>
      <c r="S48" s="33">
        <v>46694</v>
      </c>
      <c r="T48" s="33">
        <v>46633</v>
      </c>
      <c r="U48" s="33">
        <v>90326</v>
      </c>
      <c r="V48" s="34">
        <f t="shared" si="125"/>
        <v>650642</v>
      </c>
      <c r="W48" s="33">
        <v>9249</v>
      </c>
      <c r="X48" s="33">
        <f t="shared" si="126"/>
        <v>-20057</v>
      </c>
      <c r="Y48" s="35">
        <f t="shared" si="127"/>
        <v>0.31560090083941855</v>
      </c>
      <c r="Z48" s="33">
        <v>48373</v>
      </c>
      <c r="AA48" s="33">
        <f t="shared" si="128"/>
        <v>-5821</v>
      </c>
      <c r="AB48" s="35">
        <f t="shared" si="129"/>
        <v>0.89258958556297741</v>
      </c>
      <c r="AC48" s="33">
        <v>47326</v>
      </c>
      <c r="AD48" s="33">
        <f t="shared" si="130"/>
        <v>-5531</v>
      </c>
      <c r="AE48" s="35">
        <f t="shared" si="131"/>
        <v>0.89535917664642339</v>
      </c>
      <c r="AF48" s="36">
        <f t="shared" si="132"/>
        <v>104948</v>
      </c>
      <c r="AG48" s="36">
        <f t="shared" si="133"/>
        <v>-31409</v>
      </c>
      <c r="AH48" s="37">
        <f t="shared" si="134"/>
        <v>0.76965612326466559</v>
      </c>
      <c r="AI48" s="33">
        <v>47117</v>
      </c>
      <c r="AJ48" s="33">
        <f t="shared" si="135"/>
        <v>-8962</v>
      </c>
      <c r="AK48" s="35">
        <f t="shared" si="136"/>
        <v>0.84018973234187488</v>
      </c>
      <c r="AL48" s="33">
        <v>56825</v>
      </c>
      <c r="AM48" s="33">
        <f t="shared" si="137"/>
        <v>2482</v>
      </c>
      <c r="AN48" s="35">
        <f t="shared" si="138"/>
        <v>1.0456728557495905</v>
      </c>
      <c r="AO48" s="33">
        <v>123937</v>
      </c>
      <c r="AP48" s="33">
        <f t="shared" si="139"/>
        <v>58812</v>
      </c>
      <c r="AQ48" s="35">
        <f t="shared" si="140"/>
        <v>1.9030633397312859</v>
      </c>
      <c r="AR48" s="38">
        <f t="shared" si="141"/>
        <v>332827</v>
      </c>
      <c r="AS48" s="38">
        <f t="shared" si="142"/>
        <v>20923</v>
      </c>
      <c r="AT48" s="39">
        <f t="shared" si="143"/>
        <v>1.0670815379091003</v>
      </c>
      <c r="AU48" s="33">
        <v>42399</v>
      </c>
      <c r="AV48" s="33">
        <f t="shared" si="144"/>
        <v>-84751</v>
      </c>
      <c r="AW48" s="35">
        <f t="shared" si="145"/>
        <v>0.33345654738497837</v>
      </c>
      <c r="AX48" s="33">
        <v>9290</v>
      </c>
      <c r="AY48" s="33">
        <f t="shared" si="146"/>
        <v>2336</v>
      </c>
      <c r="AZ48" s="35">
        <f t="shared" si="147"/>
        <v>1.3359217716422203</v>
      </c>
      <c r="BA48" s="33">
        <v>17939</v>
      </c>
      <c r="BB48" s="33">
        <f t="shared" si="148"/>
        <v>-3042</v>
      </c>
      <c r="BC48" s="40">
        <f t="shared" si="149"/>
        <v>0.85501167723178118</v>
      </c>
      <c r="BD48" s="38">
        <f t="shared" si="150"/>
        <v>402455</v>
      </c>
      <c r="BE48" s="38">
        <f t="shared" si="151"/>
        <v>-64534</v>
      </c>
      <c r="BF48" s="39">
        <f t="shared" si="152"/>
        <v>0.86180830811860665</v>
      </c>
      <c r="BG48" s="33">
        <v>47683</v>
      </c>
      <c r="BH48" s="33">
        <f t="shared" si="153"/>
        <v>989</v>
      </c>
      <c r="BI48" s="40">
        <f t="shared" si="154"/>
        <v>1.021180451449865</v>
      </c>
      <c r="BJ48" s="33">
        <v>44961</v>
      </c>
      <c r="BK48" s="33">
        <f t="shared" si="155"/>
        <v>-1672</v>
      </c>
      <c r="BL48" s="40">
        <f t="shared" si="156"/>
        <v>0.96414556215555502</v>
      </c>
      <c r="BM48" s="33">
        <v>20931.689999999999</v>
      </c>
      <c r="BN48" s="33">
        <f t="shared" si="157"/>
        <v>-69394.31</v>
      </c>
      <c r="BO48" s="40">
        <f t="shared" si="158"/>
        <v>0.23173493789163693</v>
      </c>
      <c r="BP48" s="38">
        <f t="shared" si="159"/>
        <v>516030.69</v>
      </c>
      <c r="BQ48" s="33">
        <f t="shared" si="160"/>
        <v>-134611.31</v>
      </c>
      <c r="BR48" s="40">
        <f t="shared" si="161"/>
        <v>0.79311002056430413</v>
      </c>
      <c r="BS48" s="33">
        <v>70375</v>
      </c>
      <c r="BT48" s="33">
        <f t="shared" si="162"/>
        <v>61126</v>
      </c>
      <c r="BU48" s="35">
        <f t="shared" si="163"/>
        <v>7.6089306952102929</v>
      </c>
      <c r="BV48" s="33">
        <v>44339</v>
      </c>
      <c r="BW48" s="33">
        <f t="shared" si="164"/>
        <v>-4034</v>
      </c>
      <c r="BX48" s="35">
        <f t="shared" si="165"/>
        <v>0.91660637132284539</v>
      </c>
      <c r="BY48" s="33">
        <v>50543</v>
      </c>
      <c r="BZ48" s="33">
        <f t="shared" si="166"/>
        <v>3217</v>
      </c>
      <c r="CA48" s="35">
        <f t="shared" si="167"/>
        <v>1.0679753201200186</v>
      </c>
      <c r="CB48" s="41">
        <f t="shared" si="168"/>
        <v>165257</v>
      </c>
      <c r="CC48" s="41">
        <f t="shared" si="169"/>
        <v>60309</v>
      </c>
      <c r="CD48" s="42">
        <f t="shared" si="170"/>
        <v>1.5746560201242521</v>
      </c>
      <c r="CE48" s="33">
        <v>52056</v>
      </c>
      <c r="CF48" s="33">
        <f t="shared" si="171"/>
        <v>4939</v>
      </c>
      <c r="CG48" s="35">
        <f t="shared" si="172"/>
        <v>1.1048241611308021</v>
      </c>
      <c r="CH48" s="33">
        <v>46026</v>
      </c>
      <c r="CI48" s="33">
        <f t="shared" si="173"/>
        <v>-10799</v>
      </c>
      <c r="CJ48" s="35">
        <f t="shared" si="174"/>
        <v>0.80996040475142983</v>
      </c>
      <c r="CK48" s="33">
        <v>128575</v>
      </c>
      <c r="CL48" s="33">
        <f t="shared" si="175"/>
        <v>4638</v>
      </c>
      <c r="CM48" s="35">
        <f t="shared" si="176"/>
        <v>1.0374222387180583</v>
      </c>
      <c r="CN48" s="41">
        <f t="shared" si="177"/>
        <v>391914</v>
      </c>
      <c r="CO48" s="41">
        <f t="shared" si="178"/>
        <v>59087</v>
      </c>
      <c r="CP48" s="42">
        <f t="shared" si="179"/>
        <v>1.1775306690863421</v>
      </c>
      <c r="CQ48" s="33">
        <v>48373.2</v>
      </c>
      <c r="CR48" s="33">
        <f t="shared" si="180"/>
        <v>5974.1999999999971</v>
      </c>
      <c r="CS48" s="35">
        <f t="shared" si="181"/>
        <v>1.1409042666100615</v>
      </c>
      <c r="CT48" s="33">
        <v>3555</v>
      </c>
      <c r="CU48" s="33">
        <f t="shared" si="182"/>
        <v>-5735</v>
      </c>
      <c r="CV48" s="35">
        <f t="shared" si="183"/>
        <v>0.38266953713670615</v>
      </c>
      <c r="CW48" s="33">
        <v>25446</v>
      </c>
      <c r="CX48" s="33">
        <f t="shared" si="184"/>
        <v>7507</v>
      </c>
      <c r="CY48" s="35">
        <f t="shared" si="185"/>
        <v>1.418473716483639</v>
      </c>
      <c r="CZ48" s="41">
        <f t="shared" si="186"/>
        <v>469288.2</v>
      </c>
      <c r="DA48" s="41">
        <f t="shared" si="187"/>
        <v>66833.200000000012</v>
      </c>
      <c r="DB48" s="42">
        <f t="shared" si="188"/>
        <v>1.1660637835285932</v>
      </c>
      <c r="DC48" s="33">
        <v>20364</v>
      </c>
      <c r="DD48" s="33">
        <f t="shared" si="189"/>
        <v>-27319</v>
      </c>
      <c r="DE48" s="35">
        <f t="shared" si="190"/>
        <v>0.42707044439317998</v>
      </c>
      <c r="DF48" s="33">
        <v>22281</v>
      </c>
      <c r="DG48" s="33">
        <f t="shared" si="191"/>
        <v>-22680</v>
      </c>
      <c r="DH48" s="35">
        <f t="shared" si="192"/>
        <v>0.49556282111163008</v>
      </c>
      <c r="DI48" s="33">
        <v>47044</v>
      </c>
      <c r="DJ48" s="33">
        <f t="shared" si="193"/>
        <v>26112.31</v>
      </c>
      <c r="DK48" s="35">
        <f t="shared" si="194"/>
        <v>2.2475012767722053</v>
      </c>
      <c r="DL48" s="64">
        <f t="shared" si="195"/>
        <v>558977.19999999995</v>
      </c>
      <c r="DM48" s="64">
        <f t="shared" si="196"/>
        <v>42946.509999999951</v>
      </c>
      <c r="DN48" s="65">
        <f t="shared" si="197"/>
        <v>1.0832247206072181</v>
      </c>
      <c r="DO48" s="64">
        <v>37575</v>
      </c>
      <c r="DP48" s="64">
        <f t="shared" si="198"/>
        <v>-77139</v>
      </c>
      <c r="DQ48" s="65">
        <f t="shared" si="199"/>
        <v>0.32755374235054135</v>
      </c>
      <c r="DR48" s="64">
        <v>31193</v>
      </c>
      <c r="DS48" s="64">
        <f t="shared" si="200"/>
        <v>-19350</v>
      </c>
      <c r="DT48" s="65">
        <f t="shared" si="201"/>
        <v>0.61715766772846881</v>
      </c>
      <c r="DU48" s="64">
        <f t="shared" si="202"/>
        <v>68768</v>
      </c>
      <c r="DV48" s="64">
        <f t="shared" si="203"/>
        <v>-96489</v>
      </c>
      <c r="DW48" s="65">
        <f t="shared" si="204"/>
        <v>0.41612760730256509</v>
      </c>
      <c r="DX48" s="64">
        <v>121555</v>
      </c>
      <c r="DY48" s="64">
        <f t="shared" si="205"/>
        <v>-105102</v>
      </c>
      <c r="DZ48" s="65">
        <f t="shared" si="206"/>
        <v>0.53629493022496544</v>
      </c>
      <c r="EA48" s="64">
        <f t="shared" si="207"/>
        <v>190323</v>
      </c>
      <c r="EB48" s="64">
        <f t="shared" si="208"/>
        <v>-201591</v>
      </c>
      <c r="EC48" s="65">
        <f t="shared" si="209"/>
        <v>0.48562439718917927</v>
      </c>
      <c r="ED48" s="64">
        <v>51551</v>
      </c>
      <c r="EE48" s="64">
        <f t="shared" si="210"/>
        <v>3177.8000000000029</v>
      </c>
      <c r="EF48" s="65">
        <f t="shared" si="211"/>
        <v>1.0656934004779506</v>
      </c>
      <c r="EG48" s="64">
        <v>9954</v>
      </c>
      <c r="EH48" s="64">
        <f t="shared" si="212"/>
        <v>6399</v>
      </c>
      <c r="EI48" s="65">
        <f t="shared" si="213"/>
        <v>2.8</v>
      </c>
      <c r="EJ48" s="64">
        <v>24495</v>
      </c>
      <c r="EK48" s="64">
        <f t="shared" si="214"/>
        <v>-951</v>
      </c>
      <c r="EL48" s="65">
        <f t="shared" si="215"/>
        <v>0.9626267389766564</v>
      </c>
      <c r="EM48" s="64">
        <f t="shared" si="216"/>
        <v>276323</v>
      </c>
      <c r="EN48" s="64">
        <f t="shared" si="217"/>
        <v>-192965.2</v>
      </c>
      <c r="EO48" s="65">
        <f t="shared" si="218"/>
        <v>0.58881301511523199</v>
      </c>
      <c r="EP48" s="64">
        <v>61559.839999999997</v>
      </c>
      <c r="EQ48" s="64">
        <f t="shared" si="219"/>
        <v>18914.839999999997</v>
      </c>
      <c r="ER48" s="65">
        <f t="shared" si="220"/>
        <v>1.443541798569586</v>
      </c>
      <c r="ES48" s="64">
        <v>80591</v>
      </c>
      <c r="ET48" s="64">
        <f t="shared" si="221"/>
        <v>33547</v>
      </c>
      <c r="EU48" s="65">
        <f t="shared" si="222"/>
        <v>1.7130983759884364</v>
      </c>
      <c r="EV48" s="64">
        <f t="shared" si="223"/>
        <v>418473.83999999997</v>
      </c>
      <c r="EW48" s="64">
        <f t="shared" si="224"/>
        <v>-140503.35999999999</v>
      </c>
      <c r="EX48" s="65">
        <f t="shared" si="225"/>
        <v>0.7486420555256994</v>
      </c>
      <c r="EY48" s="64">
        <v>81222.59</v>
      </c>
      <c r="EZ48" s="64">
        <f t="shared" si="226"/>
        <v>12454.589999999997</v>
      </c>
      <c r="FA48" s="65">
        <f t="shared" si="227"/>
        <v>1.1811102547696604</v>
      </c>
      <c r="FB48" s="64">
        <v>151542</v>
      </c>
      <c r="FC48" s="64">
        <f t="shared" si="228"/>
        <v>29987</v>
      </c>
      <c r="FD48" s="65">
        <f t="shared" si="229"/>
        <v>1.2466949117683352</v>
      </c>
      <c r="FE48" s="64">
        <f t="shared" si="230"/>
        <v>232764.59</v>
      </c>
      <c r="FF48" s="64">
        <f t="shared" si="231"/>
        <v>42441.59</v>
      </c>
      <c r="FG48" s="65">
        <f t="shared" si="232"/>
        <v>1.2229976933949129</v>
      </c>
      <c r="FH48" s="64">
        <v>77784</v>
      </c>
      <c r="FI48" s="64">
        <f t="shared" si="233"/>
        <v>-8216</v>
      </c>
      <c r="FJ48" s="65">
        <f t="shared" si="234"/>
        <v>0.90446511627906978</v>
      </c>
      <c r="FK48" s="64">
        <f t="shared" si="235"/>
        <v>310548.58999999997</v>
      </c>
      <c r="FL48" s="64">
        <f t="shared" si="236"/>
        <v>34225.589999999967</v>
      </c>
      <c r="FM48" s="65">
        <f t="shared" si="237"/>
        <v>1.123860807822729</v>
      </c>
      <c r="FN48" s="64">
        <v>168390</v>
      </c>
      <c r="FO48" s="64">
        <f t="shared" si="238"/>
        <v>26239.160000000003</v>
      </c>
      <c r="FP48" s="65">
        <f t="shared" si="239"/>
        <v>1.1845867389879652</v>
      </c>
      <c r="FQ48" s="64">
        <f t="shared" si="240"/>
        <v>478938.58999999997</v>
      </c>
      <c r="FR48" s="45">
        <f t="shared" si="241"/>
        <v>60464.75</v>
      </c>
      <c r="FS48" s="46">
        <f t="shared" si="242"/>
        <v>1.1444887212065633</v>
      </c>
      <c r="FT48" s="64">
        <f t="shared" si="22"/>
        <v>24790.547500000001</v>
      </c>
    </row>
    <row r="49" spans="1:176" s="1" customFormat="1" ht="11.25" x14ac:dyDescent="0.2">
      <c r="A49" s="51">
        <v>38</v>
      </c>
      <c r="B49" s="32">
        <v>56</v>
      </c>
      <c r="C49" s="32" t="s">
        <v>144</v>
      </c>
      <c r="D49" s="51">
        <v>1001000598</v>
      </c>
      <c r="E49" s="51">
        <v>1000101001</v>
      </c>
      <c r="F49" s="51">
        <v>86618101</v>
      </c>
      <c r="G49" s="33">
        <v>0</v>
      </c>
      <c r="H49" s="33">
        <v>0</v>
      </c>
      <c r="I49" s="33">
        <v>0</v>
      </c>
      <c r="J49" s="34">
        <f t="shared" si="122"/>
        <v>0</v>
      </c>
      <c r="K49" s="33">
        <v>25441</v>
      </c>
      <c r="L49" s="33">
        <v>0</v>
      </c>
      <c r="M49" s="33">
        <v>26937</v>
      </c>
      <c r="N49" s="34">
        <f t="shared" si="123"/>
        <v>52378</v>
      </c>
      <c r="O49" s="33">
        <v>25991</v>
      </c>
      <c r="P49" s="33">
        <v>0</v>
      </c>
      <c r="Q49" s="33">
        <v>0</v>
      </c>
      <c r="R49" s="34">
        <f t="shared" si="124"/>
        <v>78369</v>
      </c>
      <c r="S49" s="33">
        <v>32989.99</v>
      </c>
      <c r="T49" s="33">
        <v>242295</v>
      </c>
      <c r="U49" s="33">
        <v>73230</v>
      </c>
      <c r="V49" s="34">
        <f t="shared" si="125"/>
        <v>426883.99</v>
      </c>
      <c r="W49" s="33">
        <v>0</v>
      </c>
      <c r="X49" s="33">
        <f t="shared" si="126"/>
        <v>0</v>
      </c>
      <c r="Y49" s="35" t="e">
        <f t="shared" si="127"/>
        <v>#DIV/0!</v>
      </c>
      <c r="Z49" s="33">
        <v>7840.38</v>
      </c>
      <c r="AA49" s="33">
        <f t="shared" si="128"/>
        <v>7840.38</v>
      </c>
      <c r="AB49" s="35" t="e">
        <f t="shared" si="129"/>
        <v>#DIV/0!</v>
      </c>
      <c r="AC49" s="33">
        <v>0</v>
      </c>
      <c r="AD49" s="33">
        <f t="shared" si="130"/>
        <v>0</v>
      </c>
      <c r="AE49" s="35" t="e">
        <f t="shared" si="131"/>
        <v>#DIV/0!</v>
      </c>
      <c r="AF49" s="36">
        <f t="shared" si="132"/>
        <v>7840.38</v>
      </c>
      <c r="AG49" s="36">
        <f t="shared" si="133"/>
        <v>7840.38</v>
      </c>
      <c r="AH49" s="37" t="e">
        <f t="shared" si="134"/>
        <v>#DIV/0!</v>
      </c>
      <c r="AI49" s="33">
        <v>81455</v>
      </c>
      <c r="AJ49" s="33">
        <f t="shared" si="135"/>
        <v>56014</v>
      </c>
      <c r="AK49" s="35">
        <f t="shared" si="136"/>
        <v>3.2017216304390552</v>
      </c>
      <c r="AL49" s="33">
        <v>0</v>
      </c>
      <c r="AM49" s="33">
        <f t="shared" si="137"/>
        <v>0</v>
      </c>
      <c r="AN49" s="35" t="e">
        <f t="shared" si="138"/>
        <v>#DIV/0!</v>
      </c>
      <c r="AO49" s="33">
        <v>0</v>
      </c>
      <c r="AP49" s="33">
        <f t="shared" si="139"/>
        <v>-26937</v>
      </c>
      <c r="AQ49" s="35">
        <f t="shared" si="140"/>
        <v>0</v>
      </c>
      <c r="AR49" s="38">
        <f t="shared" si="141"/>
        <v>89295.38</v>
      </c>
      <c r="AS49" s="38">
        <f t="shared" si="142"/>
        <v>36917.380000000005</v>
      </c>
      <c r="AT49" s="39">
        <f t="shared" si="143"/>
        <v>1.7048260720149682</v>
      </c>
      <c r="AU49" s="33">
        <v>183657</v>
      </c>
      <c r="AV49" s="33">
        <f t="shared" si="144"/>
        <v>157666</v>
      </c>
      <c r="AW49" s="35">
        <f t="shared" si="145"/>
        <v>7.0661767534915931</v>
      </c>
      <c r="AX49" s="33">
        <v>794.55</v>
      </c>
      <c r="AY49" s="33">
        <f t="shared" si="146"/>
        <v>794.55</v>
      </c>
      <c r="AZ49" s="35" t="e">
        <f t="shared" si="147"/>
        <v>#DIV/0!</v>
      </c>
      <c r="BA49" s="33">
        <v>0</v>
      </c>
      <c r="BB49" s="33">
        <f t="shared" si="148"/>
        <v>0</v>
      </c>
      <c r="BC49" s="40" t="e">
        <f t="shared" si="149"/>
        <v>#DIV/0!</v>
      </c>
      <c r="BD49" s="38">
        <f t="shared" si="150"/>
        <v>273746.93</v>
      </c>
      <c r="BE49" s="38">
        <f t="shared" si="151"/>
        <v>195377.93</v>
      </c>
      <c r="BF49" s="39">
        <f t="shared" si="152"/>
        <v>3.4930512064719466</v>
      </c>
      <c r="BG49" s="33">
        <v>107158.82</v>
      </c>
      <c r="BH49" s="33">
        <f t="shared" si="153"/>
        <v>74168.830000000016</v>
      </c>
      <c r="BI49" s="40">
        <f t="shared" si="154"/>
        <v>3.2482222637836511</v>
      </c>
      <c r="BJ49" s="33">
        <v>26774</v>
      </c>
      <c r="BK49" s="33">
        <f t="shared" si="155"/>
        <v>-215521</v>
      </c>
      <c r="BL49" s="40">
        <f t="shared" si="156"/>
        <v>0.11050166119812625</v>
      </c>
      <c r="BM49" s="33">
        <v>31337</v>
      </c>
      <c r="BN49" s="33">
        <f t="shared" si="157"/>
        <v>-41893</v>
      </c>
      <c r="BO49" s="40">
        <f t="shared" si="158"/>
        <v>0.42792571350539399</v>
      </c>
      <c r="BP49" s="38">
        <f t="shared" si="159"/>
        <v>439016.75</v>
      </c>
      <c r="BQ49" s="33">
        <f t="shared" si="160"/>
        <v>12132.760000000009</v>
      </c>
      <c r="BR49" s="40">
        <f t="shared" si="161"/>
        <v>1.0284216796230752</v>
      </c>
      <c r="BS49" s="33">
        <v>32241</v>
      </c>
      <c r="BT49" s="33">
        <f t="shared" si="162"/>
        <v>32241</v>
      </c>
      <c r="BU49" s="35" t="e">
        <f t="shared" si="163"/>
        <v>#DIV/0!</v>
      </c>
      <c r="BV49" s="33">
        <v>1584</v>
      </c>
      <c r="BW49" s="33">
        <f t="shared" si="164"/>
        <v>-6256.38</v>
      </c>
      <c r="BX49" s="35">
        <f t="shared" si="165"/>
        <v>0.20203102400648948</v>
      </c>
      <c r="BY49" s="33">
        <v>0</v>
      </c>
      <c r="BZ49" s="33">
        <f t="shared" si="166"/>
        <v>0</v>
      </c>
      <c r="CA49" s="35" t="e">
        <f t="shared" si="167"/>
        <v>#DIV/0!</v>
      </c>
      <c r="CB49" s="41">
        <f t="shared" si="168"/>
        <v>33825</v>
      </c>
      <c r="CC49" s="41">
        <f t="shared" si="169"/>
        <v>25984.62</v>
      </c>
      <c r="CD49" s="42">
        <f t="shared" si="170"/>
        <v>4.3142041584719104</v>
      </c>
      <c r="CE49" s="33">
        <v>51524</v>
      </c>
      <c r="CF49" s="33">
        <f t="shared" si="171"/>
        <v>-29931</v>
      </c>
      <c r="CG49" s="35">
        <f t="shared" si="172"/>
        <v>0.63254557731262662</v>
      </c>
      <c r="CH49" s="33">
        <v>0</v>
      </c>
      <c r="CI49" s="33">
        <f t="shared" si="173"/>
        <v>0</v>
      </c>
      <c r="CJ49" s="35" t="e">
        <f t="shared" si="174"/>
        <v>#DIV/0!</v>
      </c>
      <c r="CK49" s="33">
        <v>0</v>
      </c>
      <c r="CL49" s="33">
        <f t="shared" si="175"/>
        <v>0</v>
      </c>
      <c r="CM49" s="35" t="e">
        <f t="shared" si="176"/>
        <v>#DIV/0!</v>
      </c>
      <c r="CN49" s="41">
        <f t="shared" si="177"/>
        <v>85349</v>
      </c>
      <c r="CO49" s="41">
        <f t="shared" si="178"/>
        <v>-3946.3800000000047</v>
      </c>
      <c r="CP49" s="42">
        <f t="shared" si="179"/>
        <v>0.95580532833837539</v>
      </c>
      <c r="CQ49" s="33">
        <v>85899</v>
      </c>
      <c r="CR49" s="33">
        <f t="shared" si="180"/>
        <v>-97758</v>
      </c>
      <c r="CS49" s="35">
        <f t="shared" si="181"/>
        <v>0.46771427171303026</v>
      </c>
      <c r="CT49" s="33">
        <v>0</v>
      </c>
      <c r="CU49" s="33">
        <f t="shared" si="182"/>
        <v>-794.55</v>
      </c>
      <c r="CV49" s="35">
        <f t="shared" si="183"/>
        <v>0</v>
      </c>
      <c r="CW49" s="33">
        <v>78463</v>
      </c>
      <c r="CX49" s="33">
        <f t="shared" si="184"/>
        <v>78463</v>
      </c>
      <c r="CY49" s="35" t="e">
        <f t="shared" si="185"/>
        <v>#DIV/0!</v>
      </c>
      <c r="CZ49" s="41">
        <f t="shared" si="186"/>
        <v>249711</v>
      </c>
      <c r="DA49" s="41">
        <f t="shared" si="187"/>
        <v>-24035.929999999993</v>
      </c>
      <c r="DB49" s="42">
        <f t="shared" si="188"/>
        <v>0.91219653129991274</v>
      </c>
      <c r="DC49" s="33">
        <v>28202</v>
      </c>
      <c r="DD49" s="33">
        <f t="shared" si="189"/>
        <v>-78956.820000000007</v>
      </c>
      <c r="DE49" s="35">
        <f t="shared" si="190"/>
        <v>0.26317945643671697</v>
      </c>
      <c r="DF49" s="33">
        <v>24855</v>
      </c>
      <c r="DG49" s="33">
        <f t="shared" si="191"/>
        <v>-1919</v>
      </c>
      <c r="DH49" s="35">
        <f t="shared" si="192"/>
        <v>0.92832598789870768</v>
      </c>
      <c r="DI49" s="33">
        <v>30998</v>
      </c>
      <c r="DJ49" s="33">
        <f t="shared" si="193"/>
        <v>-339</v>
      </c>
      <c r="DK49" s="35">
        <f t="shared" si="194"/>
        <v>0.98918211698631009</v>
      </c>
      <c r="DL49" s="64">
        <f t="shared" si="195"/>
        <v>333766</v>
      </c>
      <c r="DM49" s="64">
        <f t="shared" si="196"/>
        <v>-105250.75</v>
      </c>
      <c r="DN49" s="65">
        <f t="shared" si="197"/>
        <v>0.76025800837895141</v>
      </c>
      <c r="DO49" s="64">
        <v>51075</v>
      </c>
      <c r="DP49" s="64">
        <f t="shared" si="198"/>
        <v>17250</v>
      </c>
      <c r="DQ49" s="65">
        <f t="shared" si="199"/>
        <v>1.5099778270509978</v>
      </c>
      <c r="DR49" s="64">
        <v>31123</v>
      </c>
      <c r="DS49" s="64">
        <f t="shared" si="200"/>
        <v>31123</v>
      </c>
      <c r="DT49" s="65" t="e">
        <f t="shared" si="201"/>
        <v>#DIV/0!</v>
      </c>
      <c r="DU49" s="64">
        <f t="shared" si="202"/>
        <v>82198</v>
      </c>
      <c r="DV49" s="64">
        <f t="shared" si="203"/>
        <v>48373</v>
      </c>
      <c r="DW49" s="65">
        <f t="shared" si="204"/>
        <v>2.4300960827790097</v>
      </c>
      <c r="DX49" s="64">
        <v>89815</v>
      </c>
      <c r="DY49" s="64">
        <f t="shared" si="205"/>
        <v>38291</v>
      </c>
      <c r="DZ49" s="65">
        <f t="shared" si="206"/>
        <v>1.7431682322801025</v>
      </c>
      <c r="EA49" s="64">
        <f t="shared" si="207"/>
        <v>172013</v>
      </c>
      <c r="EB49" s="64">
        <f t="shared" si="208"/>
        <v>86664</v>
      </c>
      <c r="EC49" s="65">
        <f t="shared" si="209"/>
        <v>2.0154073275609554</v>
      </c>
      <c r="ED49" s="64">
        <v>34917</v>
      </c>
      <c r="EE49" s="64">
        <f t="shared" si="210"/>
        <v>-50982</v>
      </c>
      <c r="EF49" s="65">
        <f t="shared" si="211"/>
        <v>0.40648901617015332</v>
      </c>
      <c r="EG49" s="64">
        <v>28123</v>
      </c>
      <c r="EH49" s="64">
        <f t="shared" si="212"/>
        <v>28123</v>
      </c>
      <c r="EI49" s="65" t="e">
        <f t="shared" si="213"/>
        <v>#DIV/0!</v>
      </c>
      <c r="EJ49" s="64">
        <v>27770</v>
      </c>
      <c r="EK49" s="64">
        <f t="shared" si="214"/>
        <v>-50693</v>
      </c>
      <c r="EL49" s="65">
        <f t="shared" si="215"/>
        <v>0.35392477983253251</v>
      </c>
      <c r="EM49" s="64">
        <f t="shared" si="216"/>
        <v>262823</v>
      </c>
      <c r="EN49" s="64">
        <f t="shared" si="217"/>
        <v>13112</v>
      </c>
      <c r="EO49" s="65">
        <f t="shared" si="218"/>
        <v>1.0525087000572662</v>
      </c>
      <c r="EP49" s="64">
        <v>55813</v>
      </c>
      <c r="EQ49" s="64">
        <f t="shared" si="219"/>
        <v>2756</v>
      </c>
      <c r="ER49" s="65">
        <f t="shared" si="220"/>
        <v>1.0519441355523305</v>
      </c>
      <c r="ES49" s="64">
        <v>26228</v>
      </c>
      <c r="ET49" s="64">
        <f t="shared" si="221"/>
        <v>-4770</v>
      </c>
      <c r="EU49" s="65">
        <f t="shared" si="222"/>
        <v>0.84611910445835214</v>
      </c>
      <c r="EV49" s="64">
        <f t="shared" si="223"/>
        <v>344864</v>
      </c>
      <c r="EW49" s="64">
        <f t="shared" si="224"/>
        <v>11098</v>
      </c>
      <c r="EX49" s="65">
        <f t="shared" si="225"/>
        <v>1.0332508404091489</v>
      </c>
      <c r="EY49" s="64">
        <v>95453</v>
      </c>
      <c r="EZ49" s="64">
        <f t="shared" si="226"/>
        <v>13255</v>
      </c>
      <c r="FA49" s="65">
        <f t="shared" si="227"/>
        <v>1.1612569648896567</v>
      </c>
      <c r="FB49" s="64">
        <v>100380</v>
      </c>
      <c r="FC49" s="64">
        <f t="shared" si="228"/>
        <v>10565</v>
      </c>
      <c r="FD49" s="65">
        <f t="shared" si="229"/>
        <v>1.1176306852975562</v>
      </c>
      <c r="FE49" s="64">
        <f t="shared" si="230"/>
        <v>195833</v>
      </c>
      <c r="FF49" s="64">
        <f t="shared" si="231"/>
        <v>23820</v>
      </c>
      <c r="FG49" s="65">
        <f t="shared" si="232"/>
        <v>1.1384779057396825</v>
      </c>
      <c r="FH49" s="64">
        <v>95065</v>
      </c>
      <c r="FI49" s="64">
        <f t="shared" si="233"/>
        <v>4255</v>
      </c>
      <c r="FJ49" s="65">
        <f t="shared" si="234"/>
        <v>1.0468560731197005</v>
      </c>
      <c r="FK49" s="64">
        <f t="shared" si="235"/>
        <v>290898</v>
      </c>
      <c r="FL49" s="64">
        <f t="shared" si="236"/>
        <v>28075</v>
      </c>
      <c r="FM49" s="65">
        <f t="shared" si="237"/>
        <v>1.1068209403286622</v>
      </c>
      <c r="FN49" s="64">
        <v>105870</v>
      </c>
      <c r="FO49" s="64">
        <f t="shared" si="238"/>
        <v>23829</v>
      </c>
      <c r="FP49" s="65">
        <f t="shared" si="239"/>
        <v>1.2904523348082058</v>
      </c>
      <c r="FQ49" s="64">
        <f t="shared" si="240"/>
        <v>396768</v>
      </c>
      <c r="FR49" s="45">
        <f t="shared" si="241"/>
        <v>51904</v>
      </c>
      <c r="FS49" s="46">
        <f t="shared" si="242"/>
        <v>1.1505057065973834</v>
      </c>
      <c r="FT49" s="64">
        <f t="shared" si="22"/>
        <v>17128.32</v>
      </c>
    </row>
    <row r="50" spans="1:176" s="1" customFormat="1" ht="11.25" x14ac:dyDescent="0.2">
      <c r="A50" s="51">
        <v>39</v>
      </c>
      <c r="B50" s="32">
        <v>8</v>
      </c>
      <c r="C50" s="32" t="s">
        <v>92</v>
      </c>
      <c r="D50" s="51">
        <v>1012012108</v>
      </c>
      <c r="E50" s="51">
        <v>101201001</v>
      </c>
      <c r="F50" s="51">
        <v>86618101</v>
      </c>
      <c r="G50" s="33"/>
      <c r="H50" s="33"/>
      <c r="I50" s="33"/>
      <c r="J50" s="34">
        <f t="shared" si="122"/>
        <v>0</v>
      </c>
      <c r="K50" s="33"/>
      <c r="L50" s="33">
        <v>0</v>
      </c>
      <c r="M50" s="33">
        <v>964243</v>
      </c>
      <c r="N50" s="34">
        <f t="shared" si="123"/>
        <v>964243</v>
      </c>
      <c r="O50" s="33">
        <v>482988</v>
      </c>
      <c r="P50" s="33">
        <v>485017</v>
      </c>
      <c r="Q50" s="33">
        <v>970258</v>
      </c>
      <c r="R50" s="34">
        <f t="shared" si="124"/>
        <v>2902506</v>
      </c>
      <c r="S50" s="33">
        <v>486886</v>
      </c>
      <c r="T50" s="33">
        <v>12314</v>
      </c>
      <c r="U50" s="33">
        <v>1086173</v>
      </c>
      <c r="V50" s="34">
        <f t="shared" si="125"/>
        <v>4487879</v>
      </c>
      <c r="W50" s="33">
        <v>456377</v>
      </c>
      <c r="X50" s="33">
        <f t="shared" si="126"/>
        <v>456377</v>
      </c>
      <c r="Y50" s="35" t="e">
        <f t="shared" si="127"/>
        <v>#DIV/0!</v>
      </c>
      <c r="Z50" s="33">
        <v>477658</v>
      </c>
      <c r="AA50" s="33">
        <f t="shared" si="128"/>
        <v>477658</v>
      </c>
      <c r="AB50" s="35" t="e">
        <f t="shared" si="129"/>
        <v>#DIV/0!</v>
      </c>
      <c r="AC50" s="33">
        <v>468190</v>
      </c>
      <c r="AD50" s="33">
        <f t="shared" si="130"/>
        <v>468190</v>
      </c>
      <c r="AE50" s="35" t="e">
        <f t="shared" si="131"/>
        <v>#DIV/0!</v>
      </c>
      <c r="AF50" s="36">
        <f t="shared" si="132"/>
        <v>1402225</v>
      </c>
      <c r="AG50" s="36">
        <f t="shared" si="133"/>
        <v>1402225</v>
      </c>
      <c r="AH50" s="37" t="e">
        <f t="shared" si="134"/>
        <v>#DIV/0!</v>
      </c>
      <c r="AI50" s="33">
        <v>493558</v>
      </c>
      <c r="AJ50" s="33">
        <f t="shared" si="135"/>
        <v>493558</v>
      </c>
      <c r="AK50" s="35" t="e">
        <f t="shared" si="136"/>
        <v>#DIV/0!</v>
      </c>
      <c r="AL50" s="33">
        <v>534589</v>
      </c>
      <c r="AM50" s="33">
        <f t="shared" si="137"/>
        <v>534589</v>
      </c>
      <c r="AN50" s="35" t="e">
        <f t="shared" si="138"/>
        <v>#DIV/0!</v>
      </c>
      <c r="AO50" s="33">
        <v>515235</v>
      </c>
      <c r="AP50" s="33">
        <f t="shared" si="139"/>
        <v>-449008</v>
      </c>
      <c r="AQ50" s="35">
        <f t="shared" si="140"/>
        <v>0.53434144712484299</v>
      </c>
      <c r="AR50" s="38">
        <f t="shared" si="141"/>
        <v>2945607</v>
      </c>
      <c r="AS50" s="38">
        <f>AR50-(N50+N51)</f>
        <v>-1359110</v>
      </c>
      <c r="AT50" s="39">
        <f>AR50/(N50+N51)</f>
        <v>0.68427425078117798</v>
      </c>
      <c r="AU50" s="33">
        <v>539500</v>
      </c>
      <c r="AV50" s="33">
        <f t="shared" si="144"/>
        <v>56512</v>
      </c>
      <c r="AW50" s="35">
        <f t="shared" si="145"/>
        <v>1.1170049773493338</v>
      </c>
      <c r="AX50" s="33">
        <v>525024</v>
      </c>
      <c r="AY50" s="33">
        <f t="shared" si="146"/>
        <v>40007</v>
      </c>
      <c r="AZ50" s="35">
        <f t="shared" si="147"/>
        <v>1.0824857685400717</v>
      </c>
      <c r="BA50" s="33">
        <v>528553</v>
      </c>
      <c r="BB50" s="33">
        <f t="shared" si="148"/>
        <v>-441705</v>
      </c>
      <c r="BC50" s="40">
        <f t="shared" si="149"/>
        <v>0.54475510637376867</v>
      </c>
      <c r="BD50" s="38">
        <f t="shared" si="150"/>
        <v>4538684</v>
      </c>
      <c r="BE50" s="38">
        <f t="shared" si="151"/>
        <v>1636178</v>
      </c>
      <c r="BF50" s="39">
        <f t="shared" si="152"/>
        <v>1.5637121852633551</v>
      </c>
      <c r="BG50" s="33">
        <v>537141</v>
      </c>
      <c r="BH50" s="33">
        <f t="shared" si="153"/>
        <v>50255</v>
      </c>
      <c r="BI50" s="40">
        <f t="shared" si="154"/>
        <v>1.1032171802023472</v>
      </c>
      <c r="BJ50" s="33">
        <v>520718.1</v>
      </c>
      <c r="BK50" s="33">
        <f t="shared" si="155"/>
        <v>508404.1</v>
      </c>
      <c r="BL50" s="40">
        <f t="shared" si="156"/>
        <v>42.286673704726326</v>
      </c>
      <c r="BM50" s="33">
        <v>899871</v>
      </c>
      <c r="BN50" s="33">
        <f t="shared" si="157"/>
        <v>-186302</v>
      </c>
      <c r="BO50" s="40">
        <f t="shared" si="158"/>
        <v>0.82847852045668602</v>
      </c>
      <c r="BP50" s="38">
        <f t="shared" si="159"/>
        <v>6496414.0999999996</v>
      </c>
      <c r="BQ50" s="33">
        <f t="shared" si="160"/>
        <v>2008535.0999999996</v>
      </c>
      <c r="BR50" s="40">
        <f t="shared" si="161"/>
        <v>1.4475466250315572</v>
      </c>
      <c r="BS50" s="33">
        <v>493859</v>
      </c>
      <c r="BT50" s="33">
        <f t="shared" si="162"/>
        <v>37482</v>
      </c>
      <c r="BU50" s="35">
        <f t="shared" si="163"/>
        <v>1.0821294675235607</v>
      </c>
      <c r="BV50" s="33">
        <v>522824</v>
      </c>
      <c r="BW50" s="33">
        <f t="shared" si="164"/>
        <v>45166</v>
      </c>
      <c r="BX50" s="35">
        <f t="shared" si="165"/>
        <v>1.0945571936406382</v>
      </c>
      <c r="BY50" s="33">
        <v>532062</v>
      </c>
      <c r="BZ50" s="33">
        <f t="shared" si="166"/>
        <v>63872</v>
      </c>
      <c r="CA50" s="35">
        <f t="shared" si="167"/>
        <v>1.1364232469723829</v>
      </c>
      <c r="CB50" s="41">
        <f t="shared" si="168"/>
        <v>1548745</v>
      </c>
      <c r="CC50" s="41">
        <f t="shared" si="169"/>
        <v>146520</v>
      </c>
      <c r="CD50" s="42">
        <f t="shared" si="170"/>
        <v>1.1044910766817022</v>
      </c>
      <c r="CE50" s="33">
        <v>524571</v>
      </c>
      <c r="CF50" s="33">
        <f t="shared" si="171"/>
        <v>31013</v>
      </c>
      <c r="CG50" s="35">
        <f t="shared" si="172"/>
        <v>1.0628355735293522</v>
      </c>
      <c r="CH50" s="33">
        <v>539902</v>
      </c>
      <c r="CI50" s="33">
        <f t="shared" si="173"/>
        <v>5313</v>
      </c>
      <c r="CJ50" s="35">
        <f t="shared" si="174"/>
        <v>1.0099384761003314</v>
      </c>
      <c r="CK50" s="33">
        <v>544330</v>
      </c>
      <c r="CL50" s="33">
        <f t="shared" si="175"/>
        <v>29095</v>
      </c>
      <c r="CM50" s="35">
        <f t="shared" si="176"/>
        <v>1.0564693780507923</v>
      </c>
      <c r="CN50" s="41">
        <f t="shared" si="177"/>
        <v>3157548</v>
      </c>
      <c r="CO50" s="41">
        <f t="shared" si="178"/>
        <v>211941</v>
      </c>
      <c r="CP50" s="42">
        <f t="shared" si="179"/>
        <v>1.0719515536186599</v>
      </c>
      <c r="CQ50" s="33">
        <v>546391</v>
      </c>
      <c r="CR50" s="33">
        <f t="shared" si="180"/>
        <v>6891</v>
      </c>
      <c r="CS50" s="35">
        <f t="shared" si="181"/>
        <v>1.012772937905468</v>
      </c>
      <c r="CT50" s="33">
        <v>520195</v>
      </c>
      <c r="CU50" s="33">
        <f t="shared" si="182"/>
        <v>-4829</v>
      </c>
      <c r="CV50" s="35">
        <f t="shared" si="183"/>
        <v>0.99080232522703726</v>
      </c>
      <c r="CW50" s="33">
        <v>618678</v>
      </c>
      <c r="CX50" s="33">
        <f t="shared" si="184"/>
        <v>90125</v>
      </c>
      <c r="CY50" s="35">
        <f t="shared" si="185"/>
        <v>1.1705127016590577</v>
      </c>
      <c r="CZ50" s="41">
        <f t="shared" si="186"/>
        <v>4842812</v>
      </c>
      <c r="DA50" s="41">
        <f t="shared" si="187"/>
        <v>304128</v>
      </c>
      <c r="DB50" s="42">
        <f t="shared" si="188"/>
        <v>1.0670079697110439</v>
      </c>
      <c r="DC50" s="33">
        <v>618442</v>
      </c>
      <c r="DD50" s="33">
        <f t="shared" si="189"/>
        <v>81301</v>
      </c>
      <c r="DE50" s="35">
        <f t="shared" si="190"/>
        <v>1.1513587679957404</v>
      </c>
      <c r="DF50" s="33">
        <v>829434</v>
      </c>
      <c r="DG50" s="33">
        <f t="shared" si="191"/>
        <v>308715.90000000002</v>
      </c>
      <c r="DH50" s="35">
        <f t="shared" si="192"/>
        <v>1.5928656983500287</v>
      </c>
      <c r="DI50" s="33">
        <v>578361</v>
      </c>
      <c r="DJ50" s="33">
        <f t="shared" si="193"/>
        <v>-321510</v>
      </c>
      <c r="DK50" s="35">
        <f t="shared" si="194"/>
        <v>0.64271545588200973</v>
      </c>
      <c r="DL50" s="64">
        <f t="shared" si="195"/>
        <v>6869049</v>
      </c>
      <c r="DM50" s="64">
        <f t="shared" si="196"/>
        <v>372634.90000000037</v>
      </c>
      <c r="DN50" s="65">
        <f t="shared" si="197"/>
        <v>1.0573600903920211</v>
      </c>
      <c r="DO50" s="64">
        <v>1162355</v>
      </c>
      <c r="DP50" s="64">
        <f t="shared" si="198"/>
        <v>145672</v>
      </c>
      <c r="DQ50" s="65">
        <f t="shared" si="199"/>
        <v>1.1432816325245923</v>
      </c>
      <c r="DR50" s="64">
        <v>555224</v>
      </c>
      <c r="DS50" s="64">
        <f t="shared" si="200"/>
        <v>23162</v>
      </c>
      <c r="DT50" s="65">
        <f t="shared" si="201"/>
        <v>1.0435325206460901</v>
      </c>
      <c r="DU50" s="64">
        <f t="shared" si="202"/>
        <v>1717579</v>
      </c>
      <c r="DV50" s="64">
        <f t="shared" si="203"/>
        <v>168834</v>
      </c>
      <c r="DW50" s="65">
        <f t="shared" si="204"/>
        <v>1.1090134270005714</v>
      </c>
      <c r="DX50" s="64">
        <v>1616977</v>
      </c>
      <c r="DY50" s="64">
        <f t="shared" si="205"/>
        <v>8174</v>
      </c>
      <c r="DZ50" s="65">
        <f t="shared" si="206"/>
        <v>1.0050807960949848</v>
      </c>
      <c r="EA50" s="64">
        <f t="shared" si="207"/>
        <v>3334556</v>
      </c>
      <c r="EB50" s="64">
        <f t="shared" si="208"/>
        <v>177008</v>
      </c>
      <c r="EC50" s="65">
        <f t="shared" si="209"/>
        <v>1.0560586885773391</v>
      </c>
      <c r="ED50" s="64">
        <v>550312</v>
      </c>
      <c r="EE50" s="64">
        <f t="shared" si="210"/>
        <v>3921</v>
      </c>
      <c r="EF50" s="65">
        <f t="shared" si="211"/>
        <v>1.0071761796954928</v>
      </c>
      <c r="EG50" s="64">
        <v>583881</v>
      </c>
      <c r="EH50" s="64">
        <f t="shared" si="212"/>
        <v>63686</v>
      </c>
      <c r="EI50" s="65">
        <f t="shared" si="213"/>
        <v>1.122427166735551</v>
      </c>
      <c r="EJ50" s="64">
        <v>522419</v>
      </c>
      <c r="EK50" s="64">
        <f t="shared" si="214"/>
        <v>-96259</v>
      </c>
      <c r="EL50" s="65">
        <f t="shared" si="215"/>
        <v>0.8444117941804945</v>
      </c>
      <c r="EM50" s="64">
        <f t="shared" si="216"/>
        <v>4991168</v>
      </c>
      <c r="EN50" s="64">
        <f t="shared" si="217"/>
        <v>148356</v>
      </c>
      <c r="EO50" s="65">
        <f t="shared" si="218"/>
        <v>1.0306342678592519</v>
      </c>
      <c r="EP50" s="64">
        <v>1514325</v>
      </c>
      <c r="EQ50" s="64">
        <f t="shared" si="219"/>
        <v>66449</v>
      </c>
      <c r="ER50" s="65">
        <f t="shared" si="220"/>
        <v>1.0458941235299155</v>
      </c>
      <c r="ES50" s="64">
        <v>589211</v>
      </c>
      <c r="ET50" s="64">
        <f t="shared" si="221"/>
        <v>10850</v>
      </c>
      <c r="EU50" s="65">
        <f t="shared" si="222"/>
        <v>1.018759909468308</v>
      </c>
      <c r="EV50" s="64">
        <f t="shared" si="223"/>
        <v>7094704</v>
      </c>
      <c r="EW50" s="64">
        <f t="shared" si="224"/>
        <v>225655</v>
      </c>
      <c r="EX50" s="65">
        <f t="shared" si="225"/>
        <v>1.0328509812639275</v>
      </c>
      <c r="EY50" s="64">
        <v>1621828</v>
      </c>
      <c r="EZ50" s="64">
        <f t="shared" si="226"/>
        <v>-95751</v>
      </c>
      <c r="FA50" s="65">
        <f t="shared" si="227"/>
        <v>0.94425234588918472</v>
      </c>
      <c r="FB50" s="64">
        <v>1646508</v>
      </c>
      <c r="FC50" s="64">
        <f t="shared" si="228"/>
        <v>29531</v>
      </c>
      <c r="FD50" s="65">
        <f t="shared" si="229"/>
        <v>1.0182630921775635</v>
      </c>
      <c r="FE50" s="64">
        <f t="shared" si="230"/>
        <v>3268336</v>
      </c>
      <c r="FF50" s="64">
        <f t="shared" si="231"/>
        <v>-66220</v>
      </c>
      <c r="FG50" s="65">
        <f t="shared" si="232"/>
        <v>0.98014128417696389</v>
      </c>
      <c r="FH50" s="64">
        <v>1779241</v>
      </c>
      <c r="FI50" s="64">
        <f t="shared" si="233"/>
        <v>122629</v>
      </c>
      <c r="FJ50" s="65">
        <f t="shared" si="234"/>
        <v>1.0740239718171787</v>
      </c>
      <c r="FK50" s="64">
        <f t="shared" si="235"/>
        <v>5047577</v>
      </c>
      <c r="FL50" s="64">
        <f t="shared" si="236"/>
        <v>56409</v>
      </c>
      <c r="FM50" s="65">
        <f t="shared" si="237"/>
        <v>1.0113017634349315</v>
      </c>
      <c r="FN50" s="64">
        <v>2094665</v>
      </c>
      <c r="FO50" s="64">
        <f t="shared" si="238"/>
        <v>-8871</v>
      </c>
      <c r="FP50" s="65">
        <f t="shared" si="239"/>
        <v>0.99578281522160783</v>
      </c>
      <c r="FQ50" s="64">
        <f t="shared" si="240"/>
        <v>7142242</v>
      </c>
      <c r="FR50" s="45">
        <f t="shared" si="241"/>
        <v>47538</v>
      </c>
      <c r="FS50" s="46">
        <f t="shared" si="242"/>
        <v>1.0067004909577624</v>
      </c>
      <c r="FT50" s="64">
        <f t="shared" si="22"/>
        <v>15687.54</v>
      </c>
    </row>
    <row r="51" spans="1:176" s="1" customFormat="1" ht="11.25" x14ac:dyDescent="0.2">
      <c r="A51" s="51">
        <v>40</v>
      </c>
      <c r="B51" s="32">
        <v>5</v>
      </c>
      <c r="C51" s="32" t="s">
        <v>89</v>
      </c>
      <c r="D51" s="51">
        <v>1012008655</v>
      </c>
      <c r="E51" s="51">
        <v>101201001</v>
      </c>
      <c r="F51" s="51">
        <v>86618101</v>
      </c>
      <c r="G51" s="33"/>
      <c r="H51" s="33">
        <v>15390</v>
      </c>
      <c r="I51" s="33">
        <v>1029225</v>
      </c>
      <c r="J51" s="34">
        <f t="shared" si="122"/>
        <v>1044615</v>
      </c>
      <c r="K51" s="33">
        <v>802100</v>
      </c>
      <c r="L51" s="33">
        <v>683079</v>
      </c>
      <c r="M51" s="33">
        <v>810680</v>
      </c>
      <c r="N51" s="34">
        <f t="shared" si="123"/>
        <v>3340474</v>
      </c>
      <c r="O51" s="33">
        <v>413530</v>
      </c>
      <c r="P51" s="33">
        <v>795860</v>
      </c>
      <c r="Q51" s="33">
        <v>806000</v>
      </c>
      <c r="R51" s="34">
        <f t="shared" si="124"/>
        <v>5355864</v>
      </c>
      <c r="S51" s="33">
        <v>597610</v>
      </c>
      <c r="T51" s="33">
        <v>183300</v>
      </c>
      <c r="U51" s="33">
        <v>456320</v>
      </c>
      <c r="V51" s="34">
        <f t="shared" si="125"/>
        <v>6593094</v>
      </c>
      <c r="W51" s="33">
        <v>306130</v>
      </c>
      <c r="X51" s="33">
        <f t="shared" si="126"/>
        <v>306130</v>
      </c>
      <c r="Y51" s="35" t="e">
        <f t="shared" si="127"/>
        <v>#DIV/0!</v>
      </c>
      <c r="Z51" s="33">
        <v>685360</v>
      </c>
      <c r="AA51" s="33">
        <f t="shared" si="128"/>
        <v>669970</v>
      </c>
      <c r="AB51" s="35">
        <f t="shared" si="129"/>
        <v>44.532813515269659</v>
      </c>
      <c r="AC51" s="33">
        <v>84752</v>
      </c>
      <c r="AD51" s="33">
        <f t="shared" si="130"/>
        <v>-944473</v>
      </c>
      <c r="AE51" s="35">
        <f t="shared" si="131"/>
        <v>8.2345454103815982E-2</v>
      </c>
      <c r="AF51" s="36">
        <f t="shared" si="132"/>
        <v>1076242</v>
      </c>
      <c r="AG51" s="36">
        <f t="shared" si="133"/>
        <v>31627</v>
      </c>
      <c r="AH51" s="37">
        <f t="shared" si="134"/>
        <v>1.03027622616945</v>
      </c>
      <c r="AI51" s="33">
        <v>456235</v>
      </c>
      <c r="AJ51" s="33">
        <f t="shared" si="135"/>
        <v>-345865</v>
      </c>
      <c r="AK51" s="35">
        <f t="shared" si="136"/>
        <v>0.56880064829821719</v>
      </c>
      <c r="AL51" s="33">
        <v>0</v>
      </c>
      <c r="AM51" s="33">
        <f t="shared" si="137"/>
        <v>-683079</v>
      </c>
      <c r="AN51" s="35">
        <f t="shared" si="138"/>
        <v>0</v>
      </c>
      <c r="AO51" s="33">
        <v>400400</v>
      </c>
      <c r="AP51" s="33">
        <f t="shared" si="139"/>
        <v>-410280</v>
      </c>
      <c r="AQ51" s="35">
        <f t="shared" si="140"/>
        <v>0.49390635022450291</v>
      </c>
      <c r="AR51" s="38">
        <f t="shared" si="141"/>
        <v>1932877</v>
      </c>
      <c r="AS51" s="38">
        <f t="shared" ref="AS51:AS66" si="243">AR51-N51</f>
        <v>-1407597</v>
      </c>
      <c r="AT51" s="39">
        <f t="shared" ref="AT51:AT66" si="244">AR51/N51</f>
        <v>0.57862357258281305</v>
      </c>
      <c r="AU51" s="33">
        <v>206440</v>
      </c>
      <c r="AV51" s="33">
        <f t="shared" si="144"/>
        <v>-207090</v>
      </c>
      <c r="AW51" s="35">
        <f t="shared" si="145"/>
        <v>0.49921408362150266</v>
      </c>
      <c r="AX51" s="33">
        <v>415480</v>
      </c>
      <c r="AY51" s="33">
        <f t="shared" si="146"/>
        <v>-380380</v>
      </c>
      <c r="AZ51" s="35">
        <f t="shared" si="147"/>
        <v>0.52205161711858872</v>
      </c>
      <c r="BA51" s="33">
        <v>0</v>
      </c>
      <c r="BB51" s="33">
        <f t="shared" si="148"/>
        <v>-806000</v>
      </c>
      <c r="BC51" s="40">
        <f t="shared" si="149"/>
        <v>0</v>
      </c>
      <c r="BD51" s="38">
        <f t="shared" si="150"/>
        <v>2554797</v>
      </c>
      <c r="BE51" s="38">
        <f t="shared" si="151"/>
        <v>-2801067</v>
      </c>
      <c r="BF51" s="39">
        <f t="shared" si="152"/>
        <v>0.47700931166288019</v>
      </c>
      <c r="BG51" s="33">
        <v>190580</v>
      </c>
      <c r="BH51" s="33">
        <f t="shared" si="153"/>
        <v>-407030</v>
      </c>
      <c r="BI51" s="40">
        <f t="shared" si="154"/>
        <v>0.31890363280400263</v>
      </c>
      <c r="BJ51" s="33">
        <v>173680</v>
      </c>
      <c r="BK51" s="33">
        <f t="shared" si="155"/>
        <v>-9620</v>
      </c>
      <c r="BL51" s="40">
        <f t="shared" si="156"/>
        <v>0.94751773049645394</v>
      </c>
      <c r="BM51" s="33">
        <v>224250</v>
      </c>
      <c r="BN51" s="33">
        <f t="shared" si="157"/>
        <v>-232070</v>
      </c>
      <c r="BO51" s="40">
        <f t="shared" si="158"/>
        <v>0.49143145161290325</v>
      </c>
      <c r="BP51" s="38">
        <f t="shared" si="159"/>
        <v>3143307</v>
      </c>
      <c r="BQ51" s="33">
        <f t="shared" si="160"/>
        <v>-3449787</v>
      </c>
      <c r="BR51" s="40">
        <f t="shared" si="161"/>
        <v>0.47675749807298362</v>
      </c>
      <c r="BS51" s="33">
        <v>180050</v>
      </c>
      <c r="BT51" s="33">
        <f t="shared" si="162"/>
        <v>-126080</v>
      </c>
      <c r="BU51" s="35">
        <f t="shared" si="163"/>
        <v>0.58814882566230031</v>
      </c>
      <c r="BV51" s="33">
        <v>21408</v>
      </c>
      <c r="BW51" s="33">
        <f t="shared" si="164"/>
        <v>-663952</v>
      </c>
      <c r="BX51" s="35">
        <f t="shared" si="165"/>
        <v>3.1236138671647019E-2</v>
      </c>
      <c r="BY51" s="33">
        <v>305500</v>
      </c>
      <c r="BZ51" s="33">
        <f t="shared" si="166"/>
        <v>220748</v>
      </c>
      <c r="CA51" s="35">
        <f t="shared" si="167"/>
        <v>3.6046346988861622</v>
      </c>
      <c r="CB51" s="41">
        <f t="shared" si="168"/>
        <v>506958</v>
      </c>
      <c r="CC51" s="41">
        <f t="shared" si="169"/>
        <v>-569284</v>
      </c>
      <c r="CD51" s="42">
        <f t="shared" si="170"/>
        <v>0.47104461635951766</v>
      </c>
      <c r="CE51" s="33">
        <v>607100</v>
      </c>
      <c r="CF51" s="33">
        <f t="shared" si="171"/>
        <v>150865</v>
      </c>
      <c r="CG51" s="35">
        <f t="shared" si="172"/>
        <v>1.3306738851688276</v>
      </c>
      <c r="CH51" s="33">
        <v>930397</v>
      </c>
      <c r="CI51" s="33">
        <f t="shared" si="173"/>
        <v>930397</v>
      </c>
      <c r="CJ51" s="35" t="e">
        <f t="shared" si="174"/>
        <v>#DIV/0!</v>
      </c>
      <c r="CK51" s="33">
        <v>0</v>
      </c>
      <c r="CL51" s="33">
        <f t="shared" si="175"/>
        <v>-400400</v>
      </c>
      <c r="CM51" s="35">
        <f t="shared" si="176"/>
        <v>0</v>
      </c>
      <c r="CN51" s="41">
        <f t="shared" si="177"/>
        <v>2044455</v>
      </c>
      <c r="CO51" s="41">
        <f t="shared" si="178"/>
        <v>111578</v>
      </c>
      <c r="CP51" s="42">
        <f t="shared" si="179"/>
        <v>1.0577263840378877</v>
      </c>
      <c r="CQ51" s="33">
        <v>3389</v>
      </c>
      <c r="CR51" s="33">
        <f t="shared" si="180"/>
        <v>-203051</v>
      </c>
      <c r="CS51" s="35">
        <f t="shared" si="181"/>
        <v>1.6416392172059677E-2</v>
      </c>
      <c r="CT51" s="33">
        <v>437835</v>
      </c>
      <c r="CU51" s="33">
        <f t="shared" si="182"/>
        <v>22355</v>
      </c>
      <c r="CV51" s="35">
        <f t="shared" si="183"/>
        <v>1.0538052373158757</v>
      </c>
      <c r="CW51" s="33">
        <v>1694</v>
      </c>
      <c r="CX51" s="33">
        <f t="shared" si="184"/>
        <v>1694</v>
      </c>
      <c r="CY51" s="35" t="e">
        <f t="shared" si="185"/>
        <v>#DIV/0!</v>
      </c>
      <c r="CZ51" s="41">
        <f t="shared" si="186"/>
        <v>2487373</v>
      </c>
      <c r="DA51" s="41">
        <f t="shared" si="187"/>
        <v>-67424</v>
      </c>
      <c r="DB51" s="42">
        <f t="shared" si="188"/>
        <v>0.97360886207397301</v>
      </c>
      <c r="DC51" s="33">
        <v>103485</v>
      </c>
      <c r="DD51" s="33">
        <f t="shared" si="189"/>
        <v>-87095</v>
      </c>
      <c r="DE51" s="35">
        <f t="shared" si="190"/>
        <v>0.54300031482841848</v>
      </c>
      <c r="DF51" s="33">
        <v>802625</v>
      </c>
      <c r="DG51" s="33">
        <f t="shared" si="191"/>
        <v>628945</v>
      </c>
      <c r="DH51" s="35">
        <f t="shared" si="192"/>
        <v>4.6212862736066329</v>
      </c>
      <c r="DI51" s="33">
        <v>326694</v>
      </c>
      <c r="DJ51" s="33">
        <f t="shared" si="193"/>
        <v>102444</v>
      </c>
      <c r="DK51" s="35">
        <f t="shared" si="194"/>
        <v>1.4568294314381272</v>
      </c>
      <c r="DL51" s="64">
        <f t="shared" si="195"/>
        <v>3720177</v>
      </c>
      <c r="DM51" s="64">
        <f t="shared" si="196"/>
        <v>576870</v>
      </c>
      <c r="DN51" s="65">
        <f t="shared" si="197"/>
        <v>1.1835232766000903</v>
      </c>
      <c r="DO51" s="64">
        <v>1045730</v>
      </c>
      <c r="DP51" s="64">
        <f t="shared" si="198"/>
        <v>844272</v>
      </c>
      <c r="DQ51" s="65">
        <f t="shared" si="199"/>
        <v>5.1908090023727027</v>
      </c>
      <c r="DR51" s="64">
        <v>700704</v>
      </c>
      <c r="DS51" s="64">
        <f t="shared" si="200"/>
        <v>395204</v>
      </c>
      <c r="DT51" s="65">
        <f t="shared" si="201"/>
        <v>2.2936301145662847</v>
      </c>
      <c r="DU51" s="64">
        <f t="shared" si="202"/>
        <v>1746434</v>
      </c>
      <c r="DV51" s="64">
        <f t="shared" si="203"/>
        <v>1239476</v>
      </c>
      <c r="DW51" s="65">
        <f t="shared" si="204"/>
        <v>3.4449283767097079</v>
      </c>
      <c r="DX51" s="64">
        <v>2034695</v>
      </c>
      <c r="DY51" s="64">
        <f t="shared" si="205"/>
        <v>497198</v>
      </c>
      <c r="DZ51" s="65">
        <f t="shared" si="206"/>
        <v>1.3233814439963134</v>
      </c>
      <c r="EA51" s="64">
        <f t="shared" si="207"/>
        <v>3781129</v>
      </c>
      <c r="EB51" s="64">
        <f t="shared" si="208"/>
        <v>1736674</v>
      </c>
      <c r="EC51" s="65">
        <f t="shared" si="209"/>
        <v>1.849455722918822</v>
      </c>
      <c r="ED51" s="64">
        <v>1694</v>
      </c>
      <c r="EE51" s="64">
        <f t="shared" si="210"/>
        <v>-1695</v>
      </c>
      <c r="EF51" s="65">
        <f t="shared" si="211"/>
        <v>0.49985246385364412</v>
      </c>
      <c r="EG51" s="64">
        <v>1296170</v>
      </c>
      <c r="EH51" s="64">
        <f t="shared" si="212"/>
        <v>858335</v>
      </c>
      <c r="EI51" s="65">
        <f t="shared" si="213"/>
        <v>2.9604074594310643</v>
      </c>
      <c r="EJ51" s="64">
        <v>352564</v>
      </c>
      <c r="EK51" s="64">
        <f t="shared" si="214"/>
        <v>350870</v>
      </c>
      <c r="EL51" s="65">
        <f t="shared" si="215"/>
        <v>208.12514757969302</v>
      </c>
      <c r="EM51" s="64">
        <f t="shared" si="216"/>
        <v>5431557</v>
      </c>
      <c r="EN51" s="64">
        <f t="shared" si="217"/>
        <v>2944184</v>
      </c>
      <c r="EO51" s="65">
        <f t="shared" si="218"/>
        <v>2.183651989468407</v>
      </c>
      <c r="EP51" s="64">
        <v>1383275</v>
      </c>
      <c r="EQ51" s="64">
        <f t="shared" si="219"/>
        <v>477165</v>
      </c>
      <c r="ER51" s="65">
        <f t="shared" si="220"/>
        <v>1.5266082484466565</v>
      </c>
      <c r="ES51" s="64">
        <v>676836</v>
      </c>
      <c r="ET51" s="64">
        <f t="shared" si="221"/>
        <v>350142</v>
      </c>
      <c r="EU51" s="65">
        <f t="shared" si="222"/>
        <v>2.0717735862917595</v>
      </c>
      <c r="EV51" s="64">
        <f t="shared" si="223"/>
        <v>7491668</v>
      </c>
      <c r="EW51" s="64">
        <f t="shared" si="224"/>
        <v>3771491</v>
      </c>
      <c r="EX51" s="65">
        <f t="shared" si="225"/>
        <v>2.0137934297212201</v>
      </c>
      <c r="EY51" s="64">
        <v>2562591</v>
      </c>
      <c r="EZ51" s="64">
        <f t="shared" si="226"/>
        <v>816157</v>
      </c>
      <c r="FA51" s="65">
        <f t="shared" si="227"/>
        <v>1.467327708920005</v>
      </c>
      <c r="FB51" s="64">
        <v>1309777</v>
      </c>
      <c r="FC51" s="64">
        <f t="shared" si="228"/>
        <v>-724918</v>
      </c>
      <c r="FD51" s="65">
        <f t="shared" si="229"/>
        <v>0.64372154057487729</v>
      </c>
      <c r="FE51" s="64">
        <f t="shared" si="230"/>
        <v>3872368</v>
      </c>
      <c r="FF51" s="64">
        <f t="shared" si="231"/>
        <v>91239</v>
      </c>
      <c r="FG51" s="65">
        <f t="shared" si="232"/>
        <v>1.0241300944770728</v>
      </c>
      <c r="FH51" s="64">
        <v>763504</v>
      </c>
      <c r="FI51" s="64">
        <f t="shared" si="233"/>
        <v>-886924</v>
      </c>
      <c r="FJ51" s="65">
        <f t="shared" si="234"/>
        <v>0.46260969881751884</v>
      </c>
      <c r="FK51" s="64">
        <f t="shared" si="235"/>
        <v>4635872</v>
      </c>
      <c r="FL51" s="64">
        <f t="shared" si="236"/>
        <v>-795685</v>
      </c>
      <c r="FM51" s="65">
        <f t="shared" si="237"/>
        <v>0.85350701465528211</v>
      </c>
      <c r="FN51" s="64">
        <v>2902457</v>
      </c>
      <c r="FO51" s="64">
        <f t="shared" si="238"/>
        <v>842346</v>
      </c>
      <c r="FP51" s="65">
        <f t="shared" si="239"/>
        <v>1.4088837931548348</v>
      </c>
      <c r="FQ51" s="64">
        <f t="shared" si="240"/>
        <v>7538329</v>
      </c>
      <c r="FR51" s="45">
        <f t="shared" si="241"/>
        <v>46661</v>
      </c>
      <c r="FS51" s="46">
        <f t="shared" si="242"/>
        <v>1.0062283859882739</v>
      </c>
      <c r="FT51" s="64">
        <f t="shared" si="22"/>
        <v>15398.13</v>
      </c>
    </row>
    <row r="52" spans="1:176" s="1" customFormat="1" ht="11.25" x14ac:dyDescent="0.2">
      <c r="A52" s="51">
        <v>41</v>
      </c>
      <c r="B52" s="32">
        <v>81</v>
      </c>
      <c r="C52" s="32" t="s">
        <v>171</v>
      </c>
      <c r="D52" s="51">
        <v>7841419025</v>
      </c>
      <c r="E52" s="51" t="s">
        <v>172</v>
      </c>
      <c r="F52" s="51">
        <v>86618422</v>
      </c>
      <c r="G52" s="33">
        <v>24972</v>
      </c>
      <c r="H52" s="33">
        <v>26149</v>
      </c>
      <c r="I52" s="33">
        <v>26496</v>
      </c>
      <c r="J52" s="34">
        <f t="shared" si="122"/>
        <v>77617</v>
      </c>
      <c r="K52" s="33">
        <v>39133</v>
      </c>
      <c r="L52" s="33">
        <v>38414</v>
      </c>
      <c r="M52" s="33">
        <v>10321</v>
      </c>
      <c r="N52" s="34">
        <f t="shared" si="123"/>
        <v>165485</v>
      </c>
      <c r="O52" s="33">
        <v>25517</v>
      </c>
      <c r="P52" s="33">
        <v>23945</v>
      </c>
      <c r="Q52" s="33">
        <v>27430</v>
      </c>
      <c r="R52" s="34">
        <f t="shared" si="124"/>
        <v>242377</v>
      </c>
      <c r="S52" s="33">
        <v>25697</v>
      </c>
      <c r="T52" s="33">
        <v>27811</v>
      </c>
      <c r="U52" s="33">
        <v>61918</v>
      </c>
      <c r="V52" s="34">
        <f t="shared" si="125"/>
        <v>357803</v>
      </c>
      <c r="W52" s="33">
        <v>22999</v>
      </c>
      <c r="X52" s="33">
        <f t="shared" si="126"/>
        <v>-1973</v>
      </c>
      <c r="Y52" s="35">
        <f t="shared" si="127"/>
        <v>0.92099151049175076</v>
      </c>
      <c r="Z52" s="33">
        <v>2560</v>
      </c>
      <c r="AA52" s="33">
        <f t="shared" si="128"/>
        <v>-23589</v>
      </c>
      <c r="AB52" s="35">
        <f t="shared" si="129"/>
        <v>9.7900493326704655E-2</v>
      </c>
      <c r="AC52" s="33">
        <v>53283</v>
      </c>
      <c r="AD52" s="33">
        <f t="shared" si="130"/>
        <v>26787</v>
      </c>
      <c r="AE52" s="35">
        <f t="shared" si="131"/>
        <v>2.0109827898550723</v>
      </c>
      <c r="AF52" s="36">
        <f t="shared" si="132"/>
        <v>78842</v>
      </c>
      <c r="AG52" s="36">
        <f t="shared" si="133"/>
        <v>1225</v>
      </c>
      <c r="AH52" s="37">
        <f t="shared" si="134"/>
        <v>1.0157826249404125</v>
      </c>
      <c r="AI52" s="33">
        <v>22082</v>
      </c>
      <c r="AJ52" s="33">
        <f t="shared" si="135"/>
        <v>-17051</v>
      </c>
      <c r="AK52" s="35">
        <f t="shared" si="136"/>
        <v>0.56428078603735976</v>
      </c>
      <c r="AL52" s="33">
        <v>27873</v>
      </c>
      <c r="AM52" s="33">
        <f t="shared" si="137"/>
        <v>-10541</v>
      </c>
      <c r="AN52" s="35">
        <f t="shared" si="138"/>
        <v>0.72559483521632739</v>
      </c>
      <c r="AO52" s="33">
        <v>29757</v>
      </c>
      <c r="AP52" s="33">
        <f t="shared" si="139"/>
        <v>19436</v>
      </c>
      <c r="AQ52" s="35">
        <f t="shared" si="140"/>
        <v>2.8831508574750511</v>
      </c>
      <c r="AR52" s="38">
        <f t="shared" si="141"/>
        <v>158554</v>
      </c>
      <c r="AS52" s="38">
        <f t="shared" si="243"/>
        <v>-6931</v>
      </c>
      <c r="AT52" s="39">
        <f t="shared" si="244"/>
        <v>0.9581170498836753</v>
      </c>
      <c r="AU52" s="33">
        <v>34042</v>
      </c>
      <c r="AV52" s="33">
        <f t="shared" si="144"/>
        <v>8525</v>
      </c>
      <c r="AW52" s="35">
        <f t="shared" si="145"/>
        <v>1.3340909981580906</v>
      </c>
      <c r="AX52" s="33">
        <v>24853</v>
      </c>
      <c r="AY52" s="33">
        <f t="shared" si="146"/>
        <v>908</v>
      </c>
      <c r="AZ52" s="35">
        <f t="shared" si="147"/>
        <v>1.0379202338692837</v>
      </c>
      <c r="BA52" s="33">
        <v>30153</v>
      </c>
      <c r="BB52" s="33">
        <f t="shared" si="148"/>
        <v>2723</v>
      </c>
      <c r="BC52" s="40">
        <f t="shared" si="149"/>
        <v>1.099270871308786</v>
      </c>
      <c r="BD52" s="38">
        <f t="shared" si="150"/>
        <v>247602</v>
      </c>
      <c r="BE52" s="38">
        <f t="shared" si="151"/>
        <v>5225</v>
      </c>
      <c r="BF52" s="39">
        <f t="shared" si="152"/>
        <v>1.021557325983901</v>
      </c>
      <c r="BG52" s="33">
        <v>38029</v>
      </c>
      <c r="BH52" s="33">
        <f t="shared" si="153"/>
        <v>12332</v>
      </c>
      <c r="BI52" s="40">
        <f t="shared" si="154"/>
        <v>1.47990037747597</v>
      </c>
      <c r="BJ52" s="33">
        <v>21947</v>
      </c>
      <c r="BK52" s="33">
        <f t="shared" si="155"/>
        <v>-5864</v>
      </c>
      <c r="BL52" s="40">
        <f t="shared" si="156"/>
        <v>0.78914817877818133</v>
      </c>
      <c r="BM52" s="33">
        <v>71273</v>
      </c>
      <c r="BN52" s="33">
        <f t="shared" si="157"/>
        <v>9355</v>
      </c>
      <c r="BO52" s="40">
        <f t="shared" si="158"/>
        <v>1.1510869214121904</v>
      </c>
      <c r="BP52" s="38">
        <f t="shared" si="159"/>
        <v>378851</v>
      </c>
      <c r="BQ52" s="33">
        <f t="shared" si="160"/>
        <v>21048</v>
      </c>
      <c r="BR52" s="40">
        <f t="shared" si="161"/>
        <v>1.0588256666377867</v>
      </c>
      <c r="BS52" s="33">
        <v>34893</v>
      </c>
      <c r="BT52" s="33">
        <f t="shared" si="162"/>
        <v>11894</v>
      </c>
      <c r="BU52" s="35">
        <f t="shared" si="163"/>
        <v>1.5171529196921605</v>
      </c>
      <c r="BV52" s="33">
        <v>26046</v>
      </c>
      <c r="BW52" s="33">
        <f t="shared" si="164"/>
        <v>23486</v>
      </c>
      <c r="BX52" s="35">
        <f t="shared" si="165"/>
        <v>10.17421875</v>
      </c>
      <c r="BY52" s="33">
        <v>32061</v>
      </c>
      <c r="BZ52" s="33">
        <f t="shared" si="166"/>
        <v>-21222</v>
      </c>
      <c r="CA52" s="35">
        <f t="shared" si="167"/>
        <v>0.60171161533697426</v>
      </c>
      <c r="CB52" s="41">
        <f t="shared" si="168"/>
        <v>93000</v>
      </c>
      <c r="CC52" s="41">
        <f t="shared" si="169"/>
        <v>14158</v>
      </c>
      <c r="CD52" s="42">
        <f t="shared" si="170"/>
        <v>1.1795743385505189</v>
      </c>
      <c r="CE52" s="33">
        <v>27436</v>
      </c>
      <c r="CF52" s="33">
        <f t="shared" si="171"/>
        <v>5354</v>
      </c>
      <c r="CG52" s="35">
        <f t="shared" si="172"/>
        <v>1.2424599221085046</v>
      </c>
      <c r="CH52" s="33">
        <v>27016</v>
      </c>
      <c r="CI52" s="33">
        <f t="shared" si="173"/>
        <v>-857</v>
      </c>
      <c r="CJ52" s="35">
        <f t="shared" si="174"/>
        <v>0.96925339934703836</v>
      </c>
      <c r="CK52" s="33">
        <v>44909</v>
      </c>
      <c r="CL52" s="33">
        <f t="shared" si="175"/>
        <v>15152</v>
      </c>
      <c r="CM52" s="35">
        <f t="shared" si="176"/>
        <v>1.5091911146957018</v>
      </c>
      <c r="CN52" s="41">
        <f t="shared" si="177"/>
        <v>192361</v>
      </c>
      <c r="CO52" s="41">
        <f t="shared" si="178"/>
        <v>33807</v>
      </c>
      <c r="CP52" s="42">
        <f t="shared" si="179"/>
        <v>1.2132207323687829</v>
      </c>
      <c r="CQ52" s="33">
        <v>32221</v>
      </c>
      <c r="CR52" s="33">
        <f t="shared" si="180"/>
        <v>-1821</v>
      </c>
      <c r="CS52" s="35">
        <f t="shared" si="181"/>
        <v>0.94650725574290584</v>
      </c>
      <c r="CT52" s="33">
        <v>24115</v>
      </c>
      <c r="CU52" s="33">
        <f t="shared" si="182"/>
        <v>-738</v>
      </c>
      <c r="CV52" s="35">
        <f t="shared" si="183"/>
        <v>0.97030539572687402</v>
      </c>
      <c r="CW52" s="33">
        <v>31449</v>
      </c>
      <c r="CX52" s="33">
        <f t="shared" si="184"/>
        <v>1296</v>
      </c>
      <c r="CY52" s="35">
        <f t="shared" si="185"/>
        <v>1.0429807979305541</v>
      </c>
      <c r="CZ52" s="41">
        <f t="shared" si="186"/>
        <v>280146</v>
      </c>
      <c r="DA52" s="41">
        <f t="shared" si="187"/>
        <v>32544</v>
      </c>
      <c r="DB52" s="42">
        <f t="shared" si="188"/>
        <v>1.1314367412217996</v>
      </c>
      <c r="DC52" s="33">
        <v>36683</v>
      </c>
      <c r="DD52" s="33">
        <f t="shared" si="189"/>
        <v>-1346</v>
      </c>
      <c r="DE52" s="35">
        <f t="shared" si="190"/>
        <v>0.96460595861053411</v>
      </c>
      <c r="DF52" s="33">
        <v>32786</v>
      </c>
      <c r="DG52" s="33">
        <f t="shared" si="191"/>
        <v>10839</v>
      </c>
      <c r="DH52" s="35">
        <f t="shared" si="192"/>
        <v>1.4938715997630656</v>
      </c>
      <c r="DI52" s="33">
        <v>33225</v>
      </c>
      <c r="DJ52" s="33">
        <f t="shared" si="193"/>
        <v>-38048</v>
      </c>
      <c r="DK52" s="35">
        <f t="shared" si="194"/>
        <v>0.46616530804091311</v>
      </c>
      <c r="DL52" s="64">
        <f t="shared" si="195"/>
        <v>382840</v>
      </c>
      <c r="DM52" s="64">
        <f t="shared" si="196"/>
        <v>3989</v>
      </c>
      <c r="DN52" s="65">
        <f t="shared" si="197"/>
        <v>1.01052920541321</v>
      </c>
      <c r="DO52" s="64">
        <v>84754</v>
      </c>
      <c r="DP52" s="64">
        <f t="shared" si="198"/>
        <v>23815</v>
      </c>
      <c r="DQ52" s="65">
        <f t="shared" si="199"/>
        <v>1.390800636702276</v>
      </c>
      <c r="DR52" s="64">
        <v>33409</v>
      </c>
      <c r="DS52" s="64">
        <f t="shared" si="200"/>
        <v>1348</v>
      </c>
      <c r="DT52" s="65">
        <f t="shared" si="201"/>
        <v>1.0420448520008734</v>
      </c>
      <c r="DU52" s="64">
        <f t="shared" si="202"/>
        <v>118163</v>
      </c>
      <c r="DV52" s="64">
        <f t="shared" si="203"/>
        <v>25163</v>
      </c>
      <c r="DW52" s="65">
        <f t="shared" si="204"/>
        <v>1.2705698924731184</v>
      </c>
      <c r="DX52" s="64">
        <v>106364</v>
      </c>
      <c r="DY52" s="64">
        <f t="shared" si="205"/>
        <v>7003</v>
      </c>
      <c r="DZ52" s="65">
        <f t="shared" si="206"/>
        <v>1.0704803695614979</v>
      </c>
      <c r="EA52" s="64">
        <f t="shared" si="207"/>
        <v>224527</v>
      </c>
      <c r="EB52" s="64">
        <f t="shared" si="208"/>
        <v>32166</v>
      </c>
      <c r="EC52" s="65">
        <f t="shared" si="209"/>
        <v>1.1672168474898759</v>
      </c>
      <c r="ED52" s="64">
        <v>36751</v>
      </c>
      <c r="EE52" s="64">
        <f t="shared" si="210"/>
        <v>4530</v>
      </c>
      <c r="EF52" s="65">
        <f t="shared" si="211"/>
        <v>1.1405915396790913</v>
      </c>
      <c r="EG52" s="64">
        <v>51272</v>
      </c>
      <c r="EH52" s="64">
        <f t="shared" si="212"/>
        <v>27157</v>
      </c>
      <c r="EI52" s="65">
        <f t="shared" si="213"/>
        <v>2.1261455525606467</v>
      </c>
      <c r="EJ52" s="64">
        <v>32909</v>
      </c>
      <c r="EK52" s="64">
        <f t="shared" si="214"/>
        <v>1460</v>
      </c>
      <c r="EL52" s="65">
        <f t="shared" si="215"/>
        <v>1.0464243696142961</v>
      </c>
      <c r="EM52" s="64">
        <f t="shared" si="216"/>
        <v>345459</v>
      </c>
      <c r="EN52" s="64">
        <f t="shared" si="217"/>
        <v>65313</v>
      </c>
      <c r="EO52" s="65">
        <f t="shared" si="218"/>
        <v>1.2331391488723737</v>
      </c>
      <c r="EP52" s="64">
        <v>64037</v>
      </c>
      <c r="EQ52" s="64">
        <f t="shared" si="219"/>
        <v>-5432</v>
      </c>
      <c r="ER52" s="65">
        <f t="shared" si="220"/>
        <v>0.92180684909815891</v>
      </c>
      <c r="ES52" s="64">
        <v>92354</v>
      </c>
      <c r="ET52" s="64">
        <f t="shared" si="221"/>
        <v>59129</v>
      </c>
      <c r="EU52" s="65">
        <f t="shared" si="222"/>
        <v>2.7796538750940556</v>
      </c>
      <c r="EV52" s="64">
        <f t="shared" si="223"/>
        <v>501850</v>
      </c>
      <c r="EW52" s="64">
        <f t="shared" si="224"/>
        <v>119010</v>
      </c>
      <c r="EX52" s="65">
        <f t="shared" si="225"/>
        <v>1.3108609340716748</v>
      </c>
      <c r="EY52" s="64">
        <v>129891</v>
      </c>
      <c r="EZ52" s="64">
        <f t="shared" si="226"/>
        <v>11728</v>
      </c>
      <c r="FA52" s="65">
        <f t="shared" si="227"/>
        <v>1.0992527271650179</v>
      </c>
      <c r="FB52" s="64">
        <v>101686</v>
      </c>
      <c r="FC52" s="64">
        <f t="shared" si="228"/>
        <v>-4678</v>
      </c>
      <c r="FD52" s="65">
        <f t="shared" si="229"/>
        <v>0.9560189537813546</v>
      </c>
      <c r="FE52" s="64">
        <f t="shared" si="230"/>
        <v>231577</v>
      </c>
      <c r="FF52" s="64">
        <f t="shared" si="231"/>
        <v>7050</v>
      </c>
      <c r="FG52" s="65">
        <f t="shared" si="232"/>
        <v>1.0313993417272755</v>
      </c>
      <c r="FH52" s="64">
        <v>135390</v>
      </c>
      <c r="FI52" s="64">
        <f t="shared" si="233"/>
        <v>14458</v>
      </c>
      <c r="FJ52" s="65">
        <f t="shared" si="234"/>
        <v>1.1195547911222836</v>
      </c>
      <c r="FK52" s="64">
        <f t="shared" si="235"/>
        <v>366967</v>
      </c>
      <c r="FL52" s="64">
        <f t="shared" si="236"/>
        <v>21508</v>
      </c>
      <c r="FM52" s="65">
        <f t="shared" si="237"/>
        <v>1.0622591971840363</v>
      </c>
      <c r="FN52" s="64">
        <v>179312</v>
      </c>
      <c r="FO52" s="64">
        <f t="shared" si="238"/>
        <v>22921</v>
      </c>
      <c r="FP52" s="65">
        <f t="shared" si="239"/>
        <v>1.1465621423227679</v>
      </c>
      <c r="FQ52" s="64">
        <f t="shared" si="240"/>
        <v>546279</v>
      </c>
      <c r="FR52" s="45">
        <f t="shared" si="241"/>
        <v>44429</v>
      </c>
      <c r="FS52" s="46">
        <f t="shared" si="242"/>
        <v>1.0885304373816878</v>
      </c>
      <c r="FT52" s="64">
        <f t="shared" si="22"/>
        <v>18215.89</v>
      </c>
    </row>
    <row r="53" spans="1:176" s="1" customFormat="1" ht="11.25" x14ac:dyDescent="0.2">
      <c r="A53" s="51">
        <v>42</v>
      </c>
      <c r="B53" s="32">
        <v>95</v>
      </c>
      <c r="C53" s="32" t="s">
        <v>186</v>
      </c>
      <c r="D53" s="51">
        <v>1012002942</v>
      </c>
      <c r="E53" s="51" t="s">
        <v>122</v>
      </c>
      <c r="F53" s="51">
        <v>86618450</v>
      </c>
      <c r="G53" s="33">
        <v>11370</v>
      </c>
      <c r="H53" s="33">
        <v>19679</v>
      </c>
      <c r="I53" s="33">
        <v>17778</v>
      </c>
      <c r="J53" s="34">
        <f t="shared" si="122"/>
        <v>48827</v>
      </c>
      <c r="K53" s="33">
        <v>18709</v>
      </c>
      <c r="L53" s="33">
        <v>22103</v>
      </c>
      <c r="M53" s="33">
        <v>37750</v>
      </c>
      <c r="N53" s="34">
        <f t="shared" si="123"/>
        <v>127389</v>
      </c>
      <c r="O53" s="33">
        <v>6320</v>
      </c>
      <c r="P53" s="33">
        <v>8346</v>
      </c>
      <c r="Q53" s="33">
        <v>13057</v>
      </c>
      <c r="R53" s="34">
        <f t="shared" si="124"/>
        <v>155112</v>
      </c>
      <c r="S53" s="33">
        <v>14726</v>
      </c>
      <c r="T53" s="33">
        <v>14690</v>
      </c>
      <c r="U53" s="33">
        <v>18321</v>
      </c>
      <c r="V53" s="34">
        <f t="shared" si="125"/>
        <v>202849</v>
      </c>
      <c r="W53" s="33">
        <v>13335</v>
      </c>
      <c r="X53" s="33">
        <f t="shared" si="126"/>
        <v>1965</v>
      </c>
      <c r="Y53" s="35">
        <f t="shared" si="127"/>
        <v>1.1728232189973615</v>
      </c>
      <c r="Z53" s="33">
        <v>24285</v>
      </c>
      <c r="AA53" s="33">
        <f t="shared" si="128"/>
        <v>4606</v>
      </c>
      <c r="AB53" s="35">
        <f t="shared" si="129"/>
        <v>1.2340566085675084</v>
      </c>
      <c r="AC53" s="33">
        <v>22927</v>
      </c>
      <c r="AD53" s="33">
        <f t="shared" si="130"/>
        <v>5149</v>
      </c>
      <c r="AE53" s="35">
        <f t="shared" si="131"/>
        <v>1.2896276296546294</v>
      </c>
      <c r="AF53" s="36">
        <f t="shared" si="132"/>
        <v>60547</v>
      </c>
      <c r="AG53" s="36">
        <f t="shared" si="133"/>
        <v>11720</v>
      </c>
      <c r="AH53" s="37">
        <f t="shared" si="134"/>
        <v>1.2400311303172424</v>
      </c>
      <c r="AI53" s="33">
        <v>26175</v>
      </c>
      <c r="AJ53" s="33">
        <f t="shared" si="135"/>
        <v>7466</v>
      </c>
      <c r="AK53" s="35">
        <f t="shared" si="136"/>
        <v>1.3990592762841414</v>
      </c>
      <c r="AL53" s="33">
        <v>41220</v>
      </c>
      <c r="AM53" s="33">
        <f t="shared" si="137"/>
        <v>19117</v>
      </c>
      <c r="AN53" s="35">
        <f t="shared" si="138"/>
        <v>1.8649052164864499</v>
      </c>
      <c r="AO53" s="33">
        <v>28409</v>
      </c>
      <c r="AP53" s="33">
        <f t="shared" si="139"/>
        <v>-9341</v>
      </c>
      <c r="AQ53" s="35">
        <f t="shared" si="140"/>
        <v>0.75255629139072844</v>
      </c>
      <c r="AR53" s="38">
        <f t="shared" si="141"/>
        <v>156351</v>
      </c>
      <c r="AS53" s="38">
        <f t="shared" si="243"/>
        <v>28962</v>
      </c>
      <c r="AT53" s="39">
        <f t="shared" si="244"/>
        <v>1.2273508701693239</v>
      </c>
      <c r="AU53" s="33">
        <v>18574</v>
      </c>
      <c r="AV53" s="33">
        <f t="shared" si="144"/>
        <v>12254</v>
      </c>
      <c r="AW53" s="35">
        <f t="shared" si="145"/>
        <v>2.9389240506329113</v>
      </c>
      <c r="AX53" s="33">
        <v>29846</v>
      </c>
      <c r="AY53" s="33">
        <f t="shared" si="146"/>
        <v>21500</v>
      </c>
      <c r="AZ53" s="35">
        <f t="shared" si="147"/>
        <v>3.5760843517852865</v>
      </c>
      <c r="BA53" s="33">
        <v>27222</v>
      </c>
      <c r="BB53" s="33">
        <f t="shared" si="148"/>
        <v>14165</v>
      </c>
      <c r="BC53" s="40">
        <f t="shared" si="149"/>
        <v>2.0848586964846443</v>
      </c>
      <c r="BD53" s="38">
        <f t="shared" si="150"/>
        <v>231993</v>
      </c>
      <c r="BE53" s="38">
        <f t="shared" si="151"/>
        <v>76881</v>
      </c>
      <c r="BF53" s="39">
        <f t="shared" si="152"/>
        <v>1.4956483057403682</v>
      </c>
      <c r="BG53" s="33">
        <v>16860</v>
      </c>
      <c r="BH53" s="33">
        <f t="shared" si="153"/>
        <v>2134</v>
      </c>
      <c r="BI53" s="40">
        <f t="shared" si="154"/>
        <v>1.1449137579790847</v>
      </c>
      <c r="BJ53" s="33">
        <v>24535</v>
      </c>
      <c r="BK53" s="33">
        <f t="shared" si="155"/>
        <v>9845</v>
      </c>
      <c r="BL53" s="40">
        <f t="shared" si="156"/>
        <v>1.6701837985023826</v>
      </c>
      <c r="BM53" s="33">
        <v>42774.38</v>
      </c>
      <c r="BN53" s="33">
        <f t="shared" si="157"/>
        <v>24453.379999999997</v>
      </c>
      <c r="BO53" s="40">
        <f t="shared" si="158"/>
        <v>2.3347186288958026</v>
      </c>
      <c r="BP53" s="38">
        <f t="shared" si="159"/>
        <v>316162.38</v>
      </c>
      <c r="BQ53" s="33">
        <f t="shared" si="160"/>
        <v>113313.38</v>
      </c>
      <c r="BR53" s="40">
        <f t="shared" si="161"/>
        <v>1.5586095075647404</v>
      </c>
      <c r="BS53" s="33">
        <v>8227</v>
      </c>
      <c r="BT53" s="33">
        <f t="shared" si="162"/>
        <v>-5108</v>
      </c>
      <c r="BU53" s="35">
        <f t="shared" si="163"/>
        <v>0.61694788151481061</v>
      </c>
      <c r="BV53" s="33">
        <v>29893</v>
      </c>
      <c r="BW53" s="33">
        <f t="shared" si="164"/>
        <v>5608</v>
      </c>
      <c r="BX53" s="35">
        <f t="shared" si="165"/>
        <v>1.230924438954087</v>
      </c>
      <c r="BY53" s="33">
        <v>32367.279999999999</v>
      </c>
      <c r="BZ53" s="33">
        <f t="shared" si="166"/>
        <v>9440.2799999999988</v>
      </c>
      <c r="CA53" s="35">
        <f t="shared" si="167"/>
        <v>1.4117538273651153</v>
      </c>
      <c r="CB53" s="41">
        <f t="shared" si="168"/>
        <v>70487.28</v>
      </c>
      <c r="CC53" s="41">
        <f t="shared" si="169"/>
        <v>9940.2799999999988</v>
      </c>
      <c r="CD53" s="42">
        <f t="shared" si="170"/>
        <v>1.1641746081556477</v>
      </c>
      <c r="CE53" s="33">
        <v>33662</v>
      </c>
      <c r="CF53" s="33">
        <f t="shared" si="171"/>
        <v>7487</v>
      </c>
      <c r="CG53" s="35">
        <f t="shared" si="172"/>
        <v>1.2860362941738299</v>
      </c>
      <c r="CH53" s="33">
        <v>48789</v>
      </c>
      <c r="CI53" s="33">
        <f t="shared" si="173"/>
        <v>7569</v>
      </c>
      <c r="CJ53" s="35">
        <f t="shared" si="174"/>
        <v>1.1836244541484715</v>
      </c>
      <c r="CK53" s="33">
        <v>33235.64</v>
      </c>
      <c r="CL53" s="33">
        <f t="shared" si="175"/>
        <v>4826.6399999999994</v>
      </c>
      <c r="CM53" s="35">
        <f t="shared" si="176"/>
        <v>1.1698982716744692</v>
      </c>
      <c r="CN53" s="41">
        <f t="shared" si="177"/>
        <v>186173.91999999998</v>
      </c>
      <c r="CO53" s="41">
        <f t="shared" si="178"/>
        <v>29822.919999999984</v>
      </c>
      <c r="CP53" s="42">
        <f t="shared" si="179"/>
        <v>1.1907433914717525</v>
      </c>
      <c r="CQ53" s="33">
        <v>22243.24</v>
      </c>
      <c r="CR53" s="33">
        <f t="shared" si="180"/>
        <v>3669.2400000000016</v>
      </c>
      <c r="CS53" s="35">
        <f t="shared" si="181"/>
        <v>1.1975471088618499</v>
      </c>
      <c r="CT53" s="33">
        <v>19045</v>
      </c>
      <c r="CU53" s="33">
        <f t="shared" si="182"/>
        <v>-10801</v>
      </c>
      <c r="CV53" s="35">
        <f t="shared" si="183"/>
        <v>0.6381089593245326</v>
      </c>
      <c r="CW53" s="33">
        <v>28666</v>
      </c>
      <c r="CX53" s="33">
        <f t="shared" si="184"/>
        <v>1444</v>
      </c>
      <c r="CY53" s="35">
        <f t="shared" si="185"/>
        <v>1.0530453309822938</v>
      </c>
      <c r="CZ53" s="41">
        <f t="shared" si="186"/>
        <v>256128.15999999997</v>
      </c>
      <c r="DA53" s="41">
        <f t="shared" si="187"/>
        <v>24135.159999999974</v>
      </c>
      <c r="DB53" s="42">
        <f t="shared" si="188"/>
        <v>1.1040340010258929</v>
      </c>
      <c r="DC53" s="33">
        <v>21701</v>
      </c>
      <c r="DD53" s="33">
        <f t="shared" si="189"/>
        <v>4841</v>
      </c>
      <c r="DE53" s="35">
        <f t="shared" si="190"/>
        <v>1.2871293001186239</v>
      </c>
      <c r="DF53" s="33">
        <v>28137</v>
      </c>
      <c r="DG53" s="33">
        <f t="shared" si="191"/>
        <v>3602</v>
      </c>
      <c r="DH53" s="35">
        <f t="shared" si="192"/>
        <v>1.1468106786223762</v>
      </c>
      <c r="DI53" s="33">
        <v>76110</v>
      </c>
      <c r="DJ53" s="33">
        <f t="shared" si="193"/>
        <v>33335.620000000003</v>
      </c>
      <c r="DK53" s="35">
        <f t="shared" si="194"/>
        <v>1.7793361353221251</v>
      </c>
      <c r="DL53" s="64">
        <f t="shared" si="195"/>
        <v>382076.15999999997</v>
      </c>
      <c r="DM53" s="64">
        <f t="shared" si="196"/>
        <v>65913.77999999997</v>
      </c>
      <c r="DN53" s="65">
        <f t="shared" si="197"/>
        <v>1.2084807812997864</v>
      </c>
      <c r="DO53" s="64">
        <v>42943</v>
      </c>
      <c r="DP53" s="64">
        <f t="shared" si="198"/>
        <v>4823</v>
      </c>
      <c r="DQ53" s="65">
        <f t="shared" si="199"/>
        <v>1.1265215110178384</v>
      </c>
      <c r="DR53" s="64">
        <v>42059</v>
      </c>
      <c r="DS53" s="64">
        <f t="shared" si="200"/>
        <v>9691.7200000000012</v>
      </c>
      <c r="DT53" s="65">
        <f t="shared" si="201"/>
        <v>1.2994295473700601</v>
      </c>
      <c r="DU53" s="64">
        <f t="shared" si="202"/>
        <v>85002</v>
      </c>
      <c r="DV53" s="64">
        <f t="shared" si="203"/>
        <v>14514.720000000001</v>
      </c>
      <c r="DW53" s="65">
        <f t="shared" si="204"/>
        <v>1.2059197063640419</v>
      </c>
      <c r="DX53" s="64">
        <v>163164</v>
      </c>
      <c r="DY53" s="64">
        <f t="shared" si="205"/>
        <v>47477.36</v>
      </c>
      <c r="DZ53" s="65">
        <f t="shared" si="206"/>
        <v>1.4103962220702408</v>
      </c>
      <c r="EA53" s="64">
        <f t="shared" si="207"/>
        <v>248166</v>
      </c>
      <c r="EB53" s="64">
        <f t="shared" si="208"/>
        <v>61992.080000000016</v>
      </c>
      <c r="EC53" s="65">
        <f t="shared" si="209"/>
        <v>1.3329793990479442</v>
      </c>
      <c r="ED53" s="64">
        <v>13174</v>
      </c>
      <c r="EE53" s="64">
        <f t="shared" si="210"/>
        <v>-9069.2400000000016</v>
      </c>
      <c r="EF53" s="65">
        <f t="shared" si="211"/>
        <v>0.59226983119365695</v>
      </c>
      <c r="EG53" s="64">
        <v>16619</v>
      </c>
      <c r="EH53" s="64">
        <f t="shared" si="212"/>
        <v>-2426</v>
      </c>
      <c r="EI53" s="65">
        <f t="shared" si="213"/>
        <v>0.87261748490417435</v>
      </c>
      <c r="EJ53" s="64">
        <v>46836</v>
      </c>
      <c r="EK53" s="64">
        <f t="shared" si="214"/>
        <v>18170</v>
      </c>
      <c r="EL53" s="65">
        <f t="shared" si="215"/>
        <v>1.6338519500453499</v>
      </c>
      <c r="EM53" s="64">
        <f t="shared" si="216"/>
        <v>324795</v>
      </c>
      <c r="EN53" s="64">
        <f t="shared" si="217"/>
        <v>68666.840000000026</v>
      </c>
      <c r="EO53" s="65">
        <f t="shared" si="218"/>
        <v>1.2680956283760443</v>
      </c>
      <c r="EP53" s="64">
        <v>92835.79</v>
      </c>
      <c r="EQ53" s="64">
        <f t="shared" si="219"/>
        <v>42997.789999999994</v>
      </c>
      <c r="ER53" s="65">
        <f t="shared" si="220"/>
        <v>1.8627511136080901</v>
      </c>
      <c r="ES53" s="64">
        <v>111734</v>
      </c>
      <c r="ET53" s="64">
        <f t="shared" si="221"/>
        <v>35624</v>
      </c>
      <c r="EU53" s="65">
        <f t="shared" si="222"/>
        <v>1.4680593877282879</v>
      </c>
      <c r="EV53" s="64">
        <f t="shared" si="223"/>
        <v>529364.79</v>
      </c>
      <c r="EW53" s="64">
        <f t="shared" si="224"/>
        <v>147288.63000000006</v>
      </c>
      <c r="EX53" s="65">
        <f t="shared" si="225"/>
        <v>1.385495472944452</v>
      </c>
      <c r="EY53" s="64">
        <v>102520</v>
      </c>
      <c r="EZ53" s="64">
        <f t="shared" si="226"/>
        <v>17518</v>
      </c>
      <c r="FA53" s="65">
        <f t="shared" si="227"/>
        <v>1.2060892684878002</v>
      </c>
      <c r="FB53" s="64">
        <v>165339</v>
      </c>
      <c r="FC53" s="64">
        <f t="shared" si="228"/>
        <v>2175</v>
      </c>
      <c r="FD53" s="65">
        <f t="shared" si="229"/>
        <v>1.0133301463558138</v>
      </c>
      <c r="FE53" s="64">
        <f t="shared" si="230"/>
        <v>267859</v>
      </c>
      <c r="FF53" s="64">
        <f t="shared" si="231"/>
        <v>19693</v>
      </c>
      <c r="FG53" s="65">
        <f t="shared" si="232"/>
        <v>1.0793541419856063</v>
      </c>
      <c r="FH53" s="64">
        <v>100157</v>
      </c>
      <c r="FI53" s="64">
        <f t="shared" si="233"/>
        <v>23528</v>
      </c>
      <c r="FJ53" s="65">
        <f t="shared" si="234"/>
        <v>1.3070378055305432</v>
      </c>
      <c r="FK53" s="64">
        <f t="shared" si="235"/>
        <v>368016</v>
      </c>
      <c r="FL53" s="64">
        <f t="shared" si="236"/>
        <v>43221</v>
      </c>
      <c r="FM53" s="65">
        <f t="shared" si="237"/>
        <v>1.1330716297972567</v>
      </c>
      <c r="FN53" s="64">
        <v>200625.92000000001</v>
      </c>
      <c r="FO53" s="64">
        <f t="shared" si="238"/>
        <v>-3943.8699999999808</v>
      </c>
      <c r="FP53" s="65">
        <f t="shared" si="239"/>
        <v>0.98072115144665317</v>
      </c>
      <c r="FQ53" s="64">
        <f t="shared" si="240"/>
        <v>568641.92000000004</v>
      </c>
      <c r="FR53" s="45">
        <f t="shared" si="241"/>
        <v>39277.130000000005</v>
      </c>
      <c r="FS53" s="46">
        <f t="shared" si="242"/>
        <v>1.0741967179192253</v>
      </c>
      <c r="FT53" s="64">
        <f t="shared" si="22"/>
        <v>16103.623300000001</v>
      </c>
    </row>
    <row r="54" spans="1:176" s="1" customFormat="1" ht="11.25" x14ac:dyDescent="0.2">
      <c r="A54" s="51">
        <v>43</v>
      </c>
      <c r="B54" s="32">
        <v>77</v>
      </c>
      <c r="C54" s="32" t="s">
        <v>167</v>
      </c>
      <c r="D54" s="51">
        <v>7801206670</v>
      </c>
      <c r="E54" s="51">
        <v>101245001</v>
      </c>
      <c r="F54" s="51">
        <v>86618422</v>
      </c>
      <c r="G54" s="33">
        <v>12116</v>
      </c>
      <c r="H54" s="33">
        <v>39531</v>
      </c>
      <c r="I54" s="33">
        <v>23252</v>
      </c>
      <c r="J54" s="34">
        <f t="shared" si="122"/>
        <v>74899</v>
      </c>
      <c r="K54" s="33">
        <v>23008</v>
      </c>
      <c r="L54" s="33">
        <v>37716</v>
      </c>
      <c r="M54" s="33">
        <v>27446</v>
      </c>
      <c r="N54" s="34">
        <f t="shared" si="123"/>
        <v>163069</v>
      </c>
      <c r="O54" s="33">
        <v>27887</v>
      </c>
      <c r="P54" s="33">
        <v>35730</v>
      </c>
      <c r="Q54" s="33">
        <v>38568</v>
      </c>
      <c r="R54" s="34">
        <f t="shared" si="124"/>
        <v>265254</v>
      </c>
      <c r="S54" s="33">
        <v>43700</v>
      </c>
      <c r="T54" s="33">
        <v>30093</v>
      </c>
      <c r="U54" s="33">
        <v>108979</v>
      </c>
      <c r="V54" s="34">
        <f t="shared" si="125"/>
        <v>448026</v>
      </c>
      <c r="W54" s="33">
        <v>36669</v>
      </c>
      <c r="X54" s="33">
        <f t="shared" si="126"/>
        <v>24553</v>
      </c>
      <c r="Y54" s="35">
        <f t="shared" si="127"/>
        <v>3.0264938923737206</v>
      </c>
      <c r="Z54" s="33">
        <v>40233</v>
      </c>
      <c r="AA54" s="33">
        <f t="shared" si="128"/>
        <v>702</v>
      </c>
      <c r="AB54" s="35">
        <f t="shared" si="129"/>
        <v>1.0177582150717159</v>
      </c>
      <c r="AC54" s="33">
        <v>34269</v>
      </c>
      <c r="AD54" s="33">
        <f t="shared" si="130"/>
        <v>11017</v>
      </c>
      <c r="AE54" s="35">
        <f t="shared" si="131"/>
        <v>1.473808704627559</v>
      </c>
      <c r="AF54" s="36">
        <f t="shared" si="132"/>
        <v>111171</v>
      </c>
      <c r="AG54" s="36">
        <f t="shared" si="133"/>
        <v>36272</v>
      </c>
      <c r="AH54" s="37">
        <f t="shared" si="134"/>
        <v>1.4842788288228148</v>
      </c>
      <c r="AI54" s="33">
        <v>44473</v>
      </c>
      <c r="AJ54" s="33">
        <f t="shared" si="135"/>
        <v>21465</v>
      </c>
      <c r="AK54" s="35">
        <f t="shared" si="136"/>
        <v>1.9329363699582753</v>
      </c>
      <c r="AL54" s="33">
        <v>34692</v>
      </c>
      <c r="AM54" s="33">
        <f t="shared" si="137"/>
        <v>-3024</v>
      </c>
      <c r="AN54" s="35">
        <f t="shared" si="138"/>
        <v>0.91982182628062359</v>
      </c>
      <c r="AO54" s="33">
        <v>66658</v>
      </c>
      <c r="AP54" s="33">
        <f t="shared" si="139"/>
        <v>39212</v>
      </c>
      <c r="AQ54" s="35">
        <f t="shared" si="140"/>
        <v>2.4286963491947824</v>
      </c>
      <c r="AR54" s="38">
        <f t="shared" si="141"/>
        <v>256994</v>
      </c>
      <c r="AS54" s="38">
        <f t="shared" si="243"/>
        <v>93925</v>
      </c>
      <c r="AT54" s="39">
        <f t="shared" si="244"/>
        <v>1.5759831727673561</v>
      </c>
      <c r="AU54" s="33">
        <v>42807</v>
      </c>
      <c r="AV54" s="33">
        <f t="shared" si="144"/>
        <v>14920</v>
      </c>
      <c r="AW54" s="35">
        <f t="shared" si="145"/>
        <v>1.5350163158460932</v>
      </c>
      <c r="AX54" s="33">
        <v>51210</v>
      </c>
      <c r="AY54" s="33">
        <f t="shared" si="146"/>
        <v>15480</v>
      </c>
      <c r="AZ54" s="35">
        <f t="shared" si="147"/>
        <v>1.4332493702770781</v>
      </c>
      <c r="BA54" s="33">
        <v>56266.07</v>
      </c>
      <c r="BB54" s="33">
        <f t="shared" si="148"/>
        <v>17698.07</v>
      </c>
      <c r="BC54" s="40">
        <f t="shared" si="149"/>
        <v>1.4588796411532876</v>
      </c>
      <c r="BD54" s="38">
        <f t="shared" si="150"/>
        <v>407277.07</v>
      </c>
      <c r="BE54" s="38">
        <f t="shared" si="151"/>
        <v>142023.07</v>
      </c>
      <c r="BF54" s="39">
        <f t="shared" si="152"/>
        <v>1.5354229153943013</v>
      </c>
      <c r="BG54" s="33">
        <v>54969</v>
      </c>
      <c r="BH54" s="33">
        <f t="shared" si="153"/>
        <v>11269</v>
      </c>
      <c r="BI54" s="40">
        <f t="shared" si="154"/>
        <v>1.2578718535469107</v>
      </c>
      <c r="BJ54" s="33">
        <v>58214</v>
      </c>
      <c r="BK54" s="33">
        <f t="shared" si="155"/>
        <v>28121</v>
      </c>
      <c r="BL54" s="40">
        <f t="shared" si="156"/>
        <v>1.9344698102548765</v>
      </c>
      <c r="BM54" s="33">
        <v>161024</v>
      </c>
      <c r="BN54" s="33">
        <f t="shared" si="157"/>
        <v>52045</v>
      </c>
      <c r="BO54" s="40">
        <f t="shared" si="158"/>
        <v>1.4775690729406583</v>
      </c>
      <c r="BP54" s="38">
        <f t="shared" si="159"/>
        <v>681484.07000000007</v>
      </c>
      <c r="BQ54" s="33">
        <f t="shared" si="160"/>
        <v>233458.07000000007</v>
      </c>
      <c r="BR54" s="40">
        <f t="shared" si="161"/>
        <v>1.5210815220545237</v>
      </c>
      <c r="BS54" s="33">
        <v>56195.76</v>
      </c>
      <c r="BT54" s="33">
        <f t="shared" si="162"/>
        <v>19526.760000000002</v>
      </c>
      <c r="BU54" s="35">
        <f t="shared" si="163"/>
        <v>1.5325141127382804</v>
      </c>
      <c r="BV54" s="33">
        <v>62897</v>
      </c>
      <c r="BW54" s="33">
        <f t="shared" si="164"/>
        <v>22664</v>
      </c>
      <c r="BX54" s="35">
        <f t="shared" si="165"/>
        <v>1.5633186687545051</v>
      </c>
      <c r="BY54" s="33">
        <v>57677</v>
      </c>
      <c r="BZ54" s="33">
        <f t="shared" si="166"/>
        <v>23408</v>
      </c>
      <c r="CA54" s="35">
        <f t="shared" si="167"/>
        <v>1.6830663281683154</v>
      </c>
      <c r="CB54" s="41">
        <f t="shared" si="168"/>
        <v>176769.76</v>
      </c>
      <c r="CC54" s="41">
        <f t="shared" si="169"/>
        <v>65598.760000000009</v>
      </c>
      <c r="CD54" s="42">
        <f t="shared" si="170"/>
        <v>1.5900707918431967</v>
      </c>
      <c r="CE54" s="33">
        <v>62641</v>
      </c>
      <c r="CF54" s="33">
        <f t="shared" si="171"/>
        <v>18168</v>
      </c>
      <c r="CG54" s="35">
        <f t="shared" si="172"/>
        <v>1.4085175274885886</v>
      </c>
      <c r="CH54" s="33">
        <v>67672</v>
      </c>
      <c r="CI54" s="33">
        <f t="shared" si="173"/>
        <v>32980</v>
      </c>
      <c r="CJ54" s="35">
        <f t="shared" si="174"/>
        <v>1.9506514470194858</v>
      </c>
      <c r="CK54" s="33">
        <v>70273</v>
      </c>
      <c r="CL54" s="33">
        <f t="shared" si="175"/>
        <v>3615</v>
      </c>
      <c r="CM54" s="35">
        <f t="shared" si="176"/>
        <v>1.0542320501665217</v>
      </c>
      <c r="CN54" s="41">
        <f t="shared" si="177"/>
        <v>377355.76</v>
      </c>
      <c r="CO54" s="41">
        <f t="shared" si="178"/>
        <v>120361.76000000001</v>
      </c>
      <c r="CP54" s="42">
        <f t="shared" si="179"/>
        <v>1.4683446306139443</v>
      </c>
      <c r="CQ54" s="33">
        <v>70983</v>
      </c>
      <c r="CR54" s="33">
        <f t="shared" si="180"/>
        <v>28176</v>
      </c>
      <c r="CS54" s="35">
        <f t="shared" si="181"/>
        <v>1.6582101058238139</v>
      </c>
      <c r="CT54" s="33">
        <v>73297.490000000005</v>
      </c>
      <c r="CU54" s="33">
        <f t="shared" si="182"/>
        <v>22087.490000000005</v>
      </c>
      <c r="CV54" s="35">
        <f t="shared" si="183"/>
        <v>1.4313120484280415</v>
      </c>
      <c r="CW54" s="33">
        <v>85859</v>
      </c>
      <c r="CX54" s="33">
        <f t="shared" si="184"/>
        <v>29592.93</v>
      </c>
      <c r="CY54" s="35">
        <f t="shared" si="185"/>
        <v>1.5259462763260345</v>
      </c>
      <c r="CZ54" s="41">
        <f t="shared" si="186"/>
        <v>607495.25</v>
      </c>
      <c r="DA54" s="41">
        <f t="shared" si="187"/>
        <v>200218.18</v>
      </c>
      <c r="DB54" s="42">
        <f t="shared" si="188"/>
        <v>1.491601896468171</v>
      </c>
      <c r="DC54" s="33">
        <v>69497</v>
      </c>
      <c r="DD54" s="33">
        <f t="shared" si="189"/>
        <v>14528</v>
      </c>
      <c r="DE54" s="35">
        <f t="shared" si="190"/>
        <v>1.2642944204915498</v>
      </c>
      <c r="DF54" s="33">
        <v>75791</v>
      </c>
      <c r="DG54" s="33">
        <f t="shared" si="191"/>
        <v>17577</v>
      </c>
      <c r="DH54" s="35">
        <f t="shared" si="192"/>
        <v>1.3019376782217336</v>
      </c>
      <c r="DI54" s="33">
        <v>204356</v>
      </c>
      <c r="DJ54" s="33">
        <f t="shared" si="193"/>
        <v>43332</v>
      </c>
      <c r="DK54" s="35">
        <f t="shared" si="194"/>
        <v>1.2691027424483308</v>
      </c>
      <c r="DL54" s="64">
        <f t="shared" si="195"/>
        <v>957139.25</v>
      </c>
      <c r="DM54" s="64">
        <f t="shared" si="196"/>
        <v>275655.17999999993</v>
      </c>
      <c r="DN54" s="65">
        <f t="shared" si="197"/>
        <v>1.4044924777185179</v>
      </c>
      <c r="DO54" s="64">
        <v>179921</v>
      </c>
      <c r="DP54" s="64">
        <f t="shared" si="198"/>
        <v>60828.24</v>
      </c>
      <c r="DQ54" s="65">
        <f t="shared" si="199"/>
        <v>1.5107635426368486</v>
      </c>
      <c r="DR54" s="64">
        <v>67371</v>
      </c>
      <c r="DS54" s="64">
        <f t="shared" si="200"/>
        <v>9694</v>
      </c>
      <c r="DT54" s="65">
        <f t="shared" si="201"/>
        <v>1.1680739289491477</v>
      </c>
      <c r="DU54" s="64">
        <f t="shared" si="202"/>
        <v>247292</v>
      </c>
      <c r="DV54" s="64">
        <f t="shared" si="203"/>
        <v>70522.239999999991</v>
      </c>
      <c r="DW54" s="65">
        <f t="shared" si="204"/>
        <v>1.3989496846066882</v>
      </c>
      <c r="DX54" s="64">
        <v>201712</v>
      </c>
      <c r="DY54" s="64">
        <f t="shared" si="205"/>
        <v>1126</v>
      </c>
      <c r="DZ54" s="65">
        <f t="shared" si="206"/>
        <v>1.0056135522917851</v>
      </c>
      <c r="EA54" s="64">
        <f t="shared" si="207"/>
        <v>449004</v>
      </c>
      <c r="EB54" s="64">
        <f t="shared" si="208"/>
        <v>71648.239999999991</v>
      </c>
      <c r="EC54" s="65">
        <f t="shared" si="209"/>
        <v>1.1898692098936028</v>
      </c>
      <c r="ED54" s="64">
        <v>70008</v>
      </c>
      <c r="EE54" s="64">
        <f t="shared" si="210"/>
        <v>-975</v>
      </c>
      <c r="EF54" s="65">
        <f t="shared" si="211"/>
        <v>0.98626431680824989</v>
      </c>
      <c r="EG54" s="64">
        <v>73264</v>
      </c>
      <c r="EH54" s="64">
        <f t="shared" si="212"/>
        <v>-33.490000000005239</v>
      </c>
      <c r="EI54" s="65">
        <f t="shared" si="213"/>
        <v>0.99954309485904624</v>
      </c>
      <c r="EJ54" s="64">
        <v>98245</v>
      </c>
      <c r="EK54" s="64">
        <f t="shared" si="214"/>
        <v>12386</v>
      </c>
      <c r="EL54" s="65">
        <f t="shared" si="215"/>
        <v>1.1442597747469689</v>
      </c>
      <c r="EM54" s="64">
        <f t="shared" si="216"/>
        <v>690521</v>
      </c>
      <c r="EN54" s="64">
        <f t="shared" si="217"/>
        <v>83025.75</v>
      </c>
      <c r="EO54" s="65">
        <f t="shared" si="218"/>
        <v>1.1366689698396819</v>
      </c>
      <c r="EP54" s="64">
        <v>140697</v>
      </c>
      <c r="EQ54" s="64">
        <f t="shared" si="219"/>
        <v>-4591</v>
      </c>
      <c r="ER54" s="65">
        <f t="shared" si="220"/>
        <v>0.96840069379439453</v>
      </c>
      <c r="ES54" s="64">
        <v>256244</v>
      </c>
      <c r="ET54" s="64">
        <f t="shared" si="221"/>
        <v>51888</v>
      </c>
      <c r="EU54" s="65">
        <f t="shared" si="222"/>
        <v>1.2539098436062557</v>
      </c>
      <c r="EV54" s="64">
        <f t="shared" si="223"/>
        <v>1087462</v>
      </c>
      <c r="EW54" s="64">
        <f t="shared" si="224"/>
        <v>130322.75</v>
      </c>
      <c r="EX54" s="65">
        <f t="shared" si="225"/>
        <v>1.1361586101499861</v>
      </c>
      <c r="EY54" s="64">
        <v>253363</v>
      </c>
      <c r="EZ54" s="64">
        <f t="shared" si="226"/>
        <v>6071</v>
      </c>
      <c r="FA54" s="65">
        <f t="shared" si="227"/>
        <v>1.0245499247852741</v>
      </c>
      <c r="FB54" s="64">
        <v>220218.96</v>
      </c>
      <c r="FC54" s="64">
        <f t="shared" si="228"/>
        <v>18506.959999999992</v>
      </c>
      <c r="FD54" s="65">
        <f t="shared" si="229"/>
        <v>1.091749424922662</v>
      </c>
      <c r="FE54" s="64">
        <f t="shared" si="230"/>
        <v>473581.95999999996</v>
      </c>
      <c r="FF54" s="64">
        <f t="shared" si="231"/>
        <v>24577.959999999963</v>
      </c>
      <c r="FG54" s="65">
        <f t="shared" si="232"/>
        <v>1.0547388441973791</v>
      </c>
      <c r="FH54" s="64">
        <v>274703</v>
      </c>
      <c r="FI54" s="64">
        <f t="shared" si="233"/>
        <v>33186</v>
      </c>
      <c r="FJ54" s="65">
        <f t="shared" si="234"/>
        <v>1.1374064765627265</v>
      </c>
      <c r="FK54" s="64">
        <f t="shared" si="235"/>
        <v>748284.96</v>
      </c>
      <c r="FL54" s="64">
        <f t="shared" si="236"/>
        <v>57763.959999999963</v>
      </c>
      <c r="FM54" s="65">
        <f t="shared" si="237"/>
        <v>1.0836527201924344</v>
      </c>
      <c r="FN54" s="64">
        <v>375122</v>
      </c>
      <c r="FO54" s="64">
        <f t="shared" si="238"/>
        <v>-21819</v>
      </c>
      <c r="FP54" s="65">
        <f t="shared" si="239"/>
        <v>0.94503213323894486</v>
      </c>
      <c r="FQ54" s="64">
        <f t="shared" si="240"/>
        <v>1123406.96</v>
      </c>
      <c r="FR54" s="45">
        <f t="shared" si="241"/>
        <v>35944.959999999963</v>
      </c>
      <c r="FS54" s="46">
        <f t="shared" si="242"/>
        <v>1.0330539917716666</v>
      </c>
      <c r="FT54" s="64">
        <f t="shared" si="22"/>
        <v>14737.433599999984</v>
      </c>
    </row>
    <row r="55" spans="1:176" s="1" customFormat="1" ht="11.25" x14ac:dyDescent="0.2">
      <c r="A55" s="51">
        <v>44</v>
      </c>
      <c r="B55" s="32">
        <v>13</v>
      </c>
      <c r="C55" s="32" t="s">
        <v>99</v>
      </c>
      <c r="D55" s="51">
        <v>1012012115</v>
      </c>
      <c r="E55" s="51">
        <v>101201001</v>
      </c>
      <c r="F55" s="51">
        <v>86618101</v>
      </c>
      <c r="G55" s="33"/>
      <c r="H55" s="33"/>
      <c r="I55" s="33"/>
      <c r="J55" s="34">
        <f t="shared" si="122"/>
        <v>0</v>
      </c>
      <c r="K55" s="33"/>
      <c r="L55" s="33">
        <v>0</v>
      </c>
      <c r="M55" s="33">
        <v>53404</v>
      </c>
      <c r="N55" s="34">
        <f t="shared" si="123"/>
        <v>53404</v>
      </c>
      <c r="O55" s="33">
        <v>76616</v>
      </c>
      <c r="P55" s="33">
        <v>52423</v>
      </c>
      <c r="Q55" s="33">
        <v>85740</v>
      </c>
      <c r="R55" s="34">
        <f t="shared" si="124"/>
        <v>268183</v>
      </c>
      <c r="S55" s="33">
        <v>58780</v>
      </c>
      <c r="T55" s="33">
        <v>57555</v>
      </c>
      <c r="U55" s="33">
        <v>58970</v>
      </c>
      <c r="V55" s="34">
        <f t="shared" si="125"/>
        <v>443488</v>
      </c>
      <c r="W55" s="33">
        <v>63899</v>
      </c>
      <c r="X55" s="33">
        <f t="shared" si="126"/>
        <v>63899</v>
      </c>
      <c r="Y55" s="35" t="e">
        <f t="shared" si="127"/>
        <v>#DIV/0!</v>
      </c>
      <c r="Z55" s="33">
        <v>753</v>
      </c>
      <c r="AA55" s="33">
        <f t="shared" si="128"/>
        <v>753</v>
      </c>
      <c r="AB55" s="35" t="e">
        <f t="shared" si="129"/>
        <v>#DIV/0!</v>
      </c>
      <c r="AC55" s="33">
        <v>126306</v>
      </c>
      <c r="AD55" s="33">
        <f t="shared" si="130"/>
        <v>126306</v>
      </c>
      <c r="AE55" s="35" t="e">
        <f t="shared" si="131"/>
        <v>#DIV/0!</v>
      </c>
      <c r="AF55" s="36">
        <f t="shared" si="132"/>
        <v>190958</v>
      </c>
      <c r="AG55" s="36">
        <f t="shared" si="133"/>
        <v>190958</v>
      </c>
      <c r="AH55" s="37" t="e">
        <f t="shared" si="134"/>
        <v>#DIV/0!</v>
      </c>
      <c r="AI55" s="33">
        <v>63916</v>
      </c>
      <c r="AJ55" s="33">
        <f t="shared" si="135"/>
        <v>63916</v>
      </c>
      <c r="AK55" s="35" t="e">
        <f t="shared" si="136"/>
        <v>#DIV/0!</v>
      </c>
      <c r="AL55" s="33">
        <v>67165</v>
      </c>
      <c r="AM55" s="33">
        <f t="shared" si="137"/>
        <v>67165</v>
      </c>
      <c r="AN55" s="35" t="e">
        <f t="shared" si="138"/>
        <v>#DIV/0!</v>
      </c>
      <c r="AO55" s="33">
        <v>63884</v>
      </c>
      <c r="AP55" s="33">
        <f t="shared" si="139"/>
        <v>10480</v>
      </c>
      <c r="AQ55" s="35">
        <f t="shared" si="140"/>
        <v>1.1962399820238185</v>
      </c>
      <c r="AR55" s="38">
        <f t="shared" si="141"/>
        <v>385923</v>
      </c>
      <c r="AS55" s="38">
        <f t="shared" si="243"/>
        <v>332519</v>
      </c>
      <c r="AT55" s="39">
        <f t="shared" si="244"/>
        <v>7.2264811624597405</v>
      </c>
      <c r="AU55" s="33">
        <v>66335</v>
      </c>
      <c r="AV55" s="33">
        <f t="shared" si="144"/>
        <v>-10281</v>
      </c>
      <c r="AW55" s="35">
        <f t="shared" si="145"/>
        <v>0.86581131878458806</v>
      </c>
      <c r="AX55" s="33">
        <v>69821</v>
      </c>
      <c r="AY55" s="33">
        <f t="shared" si="146"/>
        <v>17398</v>
      </c>
      <c r="AZ55" s="35">
        <f t="shared" si="147"/>
        <v>1.3318772294603514</v>
      </c>
      <c r="BA55" s="33">
        <v>72807</v>
      </c>
      <c r="BB55" s="33">
        <f t="shared" si="148"/>
        <v>-12933</v>
      </c>
      <c r="BC55" s="40">
        <f t="shared" si="149"/>
        <v>0.84916025192442268</v>
      </c>
      <c r="BD55" s="38">
        <f t="shared" si="150"/>
        <v>594886</v>
      </c>
      <c r="BE55" s="38">
        <f t="shared" si="151"/>
        <v>326703</v>
      </c>
      <c r="BF55" s="39">
        <f t="shared" si="152"/>
        <v>2.2182092078916265</v>
      </c>
      <c r="BG55" s="33">
        <v>65887</v>
      </c>
      <c r="BH55" s="33">
        <f t="shared" si="153"/>
        <v>7107</v>
      </c>
      <c r="BI55" s="40">
        <f t="shared" si="154"/>
        <v>1.1209084722694793</v>
      </c>
      <c r="BJ55" s="33">
        <v>72507</v>
      </c>
      <c r="BK55" s="33">
        <f t="shared" si="155"/>
        <v>14952</v>
      </c>
      <c r="BL55" s="40">
        <f t="shared" si="156"/>
        <v>1.2597862913734688</v>
      </c>
      <c r="BM55" s="33">
        <v>83327</v>
      </c>
      <c r="BN55" s="33">
        <f t="shared" si="157"/>
        <v>24357</v>
      </c>
      <c r="BO55" s="40">
        <f t="shared" si="158"/>
        <v>1.4130405290825843</v>
      </c>
      <c r="BP55" s="38">
        <f t="shared" si="159"/>
        <v>816607</v>
      </c>
      <c r="BQ55" s="33">
        <f t="shared" si="160"/>
        <v>373119</v>
      </c>
      <c r="BR55" s="40">
        <f t="shared" si="161"/>
        <v>1.8413282884768021</v>
      </c>
      <c r="BS55" s="33">
        <v>64692</v>
      </c>
      <c r="BT55" s="33">
        <f t="shared" si="162"/>
        <v>793</v>
      </c>
      <c r="BU55" s="35">
        <f t="shared" si="163"/>
        <v>1.0124102098624392</v>
      </c>
      <c r="BV55" s="33">
        <v>0</v>
      </c>
      <c r="BW55" s="33">
        <f t="shared" si="164"/>
        <v>-753</v>
      </c>
      <c r="BX55" s="35">
        <f t="shared" si="165"/>
        <v>0</v>
      </c>
      <c r="BY55" s="33">
        <v>68423</v>
      </c>
      <c r="BZ55" s="33">
        <f t="shared" si="166"/>
        <v>-57883</v>
      </c>
      <c r="CA55" s="35">
        <f t="shared" si="167"/>
        <v>0.54172406694852182</v>
      </c>
      <c r="CB55" s="41">
        <f t="shared" si="168"/>
        <v>133115</v>
      </c>
      <c r="CC55" s="41">
        <f t="shared" si="169"/>
        <v>-57843</v>
      </c>
      <c r="CD55" s="42">
        <f t="shared" si="170"/>
        <v>0.69709045968223382</v>
      </c>
      <c r="CE55" s="33">
        <v>76909</v>
      </c>
      <c r="CF55" s="33">
        <f t="shared" si="171"/>
        <v>12993</v>
      </c>
      <c r="CG55" s="35">
        <f t="shared" si="172"/>
        <v>1.2032824331935665</v>
      </c>
      <c r="CH55" s="33">
        <v>71913</v>
      </c>
      <c r="CI55" s="33">
        <f t="shared" si="173"/>
        <v>4748</v>
      </c>
      <c r="CJ55" s="35">
        <f t="shared" si="174"/>
        <v>1.0706915804362391</v>
      </c>
      <c r="CK55" s="33">
        <v>141983</v>
      </c>
      <c r="CL55" s="33">
        <f t="shared" si="175"/>
        <v>78099</v>
      </c>
      <c r="CM55" s="35">
        <f t="shared" si="176"/>
        <v>2.2225126792311065</v>
      </c>
      <c r="CN55" s="41">
        <f t="shared" si="177"/>
        <v>423920</v>
      </c>
      <c r="CO55" s="41">
        <f t="shared" si="178"/>
        <v>37997</v>
      </c>
      <c r="CP55" s="42">
        <f t="shared" si="179"/>
        <v>1.0984574643128293</v>
      </c>
      <c r="CQ55" s="33">
        <v>74295</v>
      </c>
      <c r="CR55" s="33">
        <f t="shared" si="180"/>
        <v>7960</v>
      </c>
      <c r="CS55" s="35">
        <f t="shared" si="181"/>
        <v>1.1199969850003768</v>
      </c>
      <c r="CT55" s="33">
        <v>70558</v>
      </c>
      <c r="CU55" s="33">
        <f t="shared" si="182"/>
        <v>737</v>
      </c>
      <c r="CV55" s="35">
        <f t="shared" si="183"/>
        <v>1.0105555635124104</v>
      </c>
      <c r="CW55" s="33">
        <v>62640</v>
      </c>
      <c r="CX55" s="33">
        <f t="shared" si="184"/>
        <v>-10167</v>
      </c>
      <c r="CY55" s="35">
        <f t="shared" si="185"/>
        <v>0.86035683382092376</v>
      </c>
      <c r="CZ55" s="41">
        <f t="shared" si="186"/>
        <v>631413</v>
      </c>
      <c r="DA55" s="41">
        <f t="shared" si="187"/>
        <v>36527</v>
      </c>
      <c r="DB55" s="42">
        <f t="shared" si="188"/>
        <v>1.0614016803219439</v>
      </c>
      <c r="DC55" s="33">
        <v>82141</v>
      </c>
      <c r="DD55" s="33">
        <f t="shared" si="189"/>
        <v>16254</v>
      </c>
      <c r="DE55" s="35">
        <f t="shared" si="190"/>
        <v>1.2466950991849681</v>
      </c>
      <c r="DF55" s="33">
        <v>71213</v>
      </c>
      <c r="DG55" s="33">
        <f t="shared" si="191"/>
        <v>-1294</v>
      </c>
      <c r="DH55" s="35">
        <f t="shared" si="192"/>
        <v>0.98215344725336862</v>
      </c>
      <c r="DI55" s="33">
        <v>68047</v>
      </c>
      <c r="DJ55" s="33">
        <f t="shared" si="193"/>
        <v>-15280</v>
      </c>
      <c r="DK55" s="35">
        <f t="shared" si="194"/>
        <v>0.81662606358083212</v>
      </c>
      <c r="DL55" s="64">
        <f t="shared" si="195"/>
        <v>852814</v>
      </c>
      <c r="DM55" s="64">
        <f t="shared" si="196"/>
        <v>36207</v>
      </c>
      <c r="DN55" s="65">
        <f t="shared" si="197"/>
        <v>1.0443383414543348</v>
      </c>
      <c r="DO55" s="64">
        <v>148801</v>
      </c>
      <c r="DP55" s="64">
        <f t="shared" si="198"/>
        <v>84109</v>
      </c>
      <c r="DQ55" s="65">
        <f t="shared" si="199"/>
        <v>2.3001453039015645</v>
      </c>
      <c r="DR55" s="64">
        <v>72624</v>
      </c>
      <c r="DS55" s="64">
        <f t="shared" si="200"/>
        <v>4201</v>
      </c>
      <c r="DT55" s="65">
        <f t="shared" si="201"/>
        <v>1.0613974833023982</v>
      </c>
      <c r="DU55" s="64">
        <f t="shared" si="202"/>
        <v>221425</v>
      </c>
      <c r="DV55" s="64">
        <f t="shared" si="203"/>
        <v>88310</v>
      </c>
      <c r="DW55" s="65">
        <f t="shared" si="204"/>
        <v>1.6634113360628029</v>
      </c>
      <c r="DX55" s="64">
        <v>249766</v>
      </c>
      <c r="DY55" s="64">
        <f t="shared" si="205"/>
        <v>-41039</v>
      </c>
      <c r="DZ55" s="65">
        <f t="shared" si="206"/>
        <v>0.85887794226371628</v>
      </c>
      <c r="EA55" s="64">
        <f t="shared" si="207"/>
        <v>471191</v>
      </c>
      <c r="EB55" s="64">
        <f t="shared" si="208"/>
        <v>47271</v>
      </c>
      <c r="EC55" s="65">
        <f t="shared" si="209"/>
        <v>1.111509247027741</v>
      </c>
      <c r="ED55" s="64">
        <v>78739</v>
      </c>
      <c r="EE55" s="64">
        <f t="shared" si="210"/>
        <v>4444</v>
      </c>
      <c r="EF55" s="65">
        <f t="shared" si="211"/>
        <v>1.0598155999730803</v>
      </c>
      <c r="EG55" s="64">
        <v>0</v>
      </c>
      <c r="EH55" s="64">
        <f t="shared" si="212"/>
        <v>-70558</v>
      </c>
      <c r="EI55" s="65">
        <f t="shared" si="213"/>
        <v>0</v>
      </c>
      <c r="EJ55" s="64">
        <v>168997</v>
      </c>
      <c r="EK55" s="64">
        <f t="shared" si="214"/>
        <v>106357</v>
      </c>
      <c r="EL55" s="65">
        <f t="shared" si="215"/>
        <v>2.6979086845466154</v>
      </c>
      <c r="EM55" s="64">
        <f t="shared" si="216"/>
        <v>718927</v>
      </c>
      <c r="EN55" s="64">
        <f t="shared" si="217"/>
        <v>87514</v>
      </c>
      <c r="EO55" s="65">
        <f t="shared" si="218"/>
        <v>1.138600250549165</v>
      </c>
      <c r="EP55" s="64">
        <v>158770</v>
      </c>
      <c r="EQ55" s="64">
        <f t="shared" si="219"/>
        <v>5416</v>
      </c>
      <c r="ER55" s="65">
        <f t="shared" si="220"/>
        <v>1.0353169790158718</v>
      </c>
      <c r="ES55" s="64">
        <v>89189</v>
      </c>
      <c r="ET55" s="64">
        <f t="shared" si="221"/>
        <v>21142</v>
      </c>
      <c r="EU55" s="65">
        <f t="shared" si="222"/>
        <v>1.3106970182373947</v>
      </c>
      <c r="EV55" s="64">
        <f t="shared" si="223"/>
        <v>966886</v>
      </c>
      <c r="EW55" s="64">
        <f t="shared" si="224"/>
        <v>114072</v>
      </c>
      <c r="EX55" s="65">
        <f t="shared" si="225"/>
        <v>1.1337595302140913</v>
      </c>
      <c r="EY55" s="64">
        <v>235400</v>
      </c>
      <c r="EZ55" s="64">
        <f t="shared" si="226"/>
        <v>13975</v>
      </c>
      <c r="FA55" s="65">
        <f t="shared" si="227"/>
        <v>1.0631139211922773</v>
      </c>
      <c r="FB55" s="64">
        <v>263949</v>
      </c>
      <c r="FC55" s="64">
        <f t="shared" si="228"/>
        <v>14183</v>
      </c>
      <c r="FD55" s="65">
        <f t="shared" si="229"/>
        <v>1.0567851509012436</v>
      </c>
      <c r="FE55" s="64">
        <f t="shared" si="230"/>
        <v>499349</v>
      </c>
      <c r="FF55" s="64">
        <f t="shared" si="231"/>
        <v>28158</v>
      </c>
      <c r="FG55" s="65">
        <f t="shared" si="232"/>
        <v>1.0597592059271081</v>
      </c>
      <c r="FH55" s="64">
        <v>179173</v>
      </c>
      <c r="FI55" s="64">
        <f t="shared" si="233"/>
        <v>-68563</v>
      </c>
      <c r="FJ55" s="65">
        <f t="shared" si="234"/>
        <v>0.72324167662350247</v>
      </c>
      <c r="FK55" s="64">
        <f t="shared" si="235"/>
        <v>678522</v>
      </c>
      <c r="FL55" s="64">
        <f t="shared" si="236"/>
        <v>-40405</v>
      </c>
      <c r="FM55" s="65">
        <f t="shared" si="237"/>
        <v>0.94379818813314842</v>
      </c>
      <c r="FN55" s="64">
        <v>324057</v>
      </c>
      <c r="FO55" s="64">
        <f t="shared" si="238"/>
        <v>76098</v>
      </c>
      <c r="FP55" s="65">
        <f t="shared" si="239"/>
        <v>1.3068975112821071</v>
      </c>
      <c r="FQ55" s="64">
        <f t="shared" si="240"/>
        <v>1002579</v>
      </c>
      <c r="FR55" s="45">
        <f t="shared" si="241"/>
        <v>35693</v>
      </c>
      <c r="FS55" s="46">
        <f t="shared" si="242"/>
        <v>1.0369154171225976</v>
      </c>
      <c r="FT55" s="64">
        <f t="shared" si="22"/>
        <v>11778.69</v>
      </c>
    </row>
    <row r="56" spans="1:176" s="1" customFormat="1" ht="11.25" x14ac:dyDescent="0.2">
      <c r="A56" s="51">
        <v>45</v>
      </c>
      <c r="B56" s="32">
        <v>94</v>
      </c>
      <c r="C56" s="32" t="s">
        <v>185</v>
      </c>
      <c r="D56" s="51">
        <v>1012002149</v>
      </c>
      <c r="E56" s="51" t="s">
        <v>122</v>
      </c>
      <c r="F56" s="51">
        <v>86618450</v>
      </c>
      <c r="G56" s="33">
        <v>2945</v>
      </c>
      <c r="H56" s="33">
        <v>81723</v>
      </c>
      <c r="I56" s="33">
        <v>77106</v>
      </c>
      <c r="J56" s="34">
        <f t="shared" si="122"/>
        <v>161774</v>
      </c>
      <c r="K56" s="33">
        <v>75612</v>
      </c>
      <c r="L56" s="33">
        <v>75909</v>
      </c>
      <c r="M56" s="33">
        <v>191681</v>
      </c>
      <c r="N56" s="34">
        <f t="shared" si="123"/>
        <v>504976</v>
      </c>
      <c r="O56" s="33">
        <v>60407</v>
      </c>
      <c r="P56" s="33">
        <v>42509</v>
      </c>
      <c r="Q56" s="33">
        <v>23164</v>
      </c>
      <c r="R56" s="34">
        <f t="shared" si="124"/>
        <v>631056</v>
      </c>
      <c r="S56" s="33">
        <v>76734</v>
      </c>
      <c r="T56" s="33">
        <v>85697</v>
      </c>
      <c r="U56" s="33">
        <v>140901</v>
      </c>
      <c r="V56" s="34">
        <f t="shared" si="125"/>
        <v>934388</v>
      </c>
      <c r="W56" s="33">
        <v>11013</v>
      </c>
      <c r="X56" s="33">
        <f t="shared" si="126"/>
        <v>8068</v>
      </c>
      <c r="Y56" s="35">
        <f t="shared" si="127"/>
        <v>3.7395585738539898</v>
      </c>
      <c r="Z56" s="33">
        <v>84762</v>
      </c>
      <c r="AA56" s="33">
        <f t="shared" si="128"/>
        <v>3039</v>
      </c>
      <c r="AB56" s="35">
        <f t="shared" si="129"/>
        <v>1.0371865937373812</v>
      </c>
      <c r="AC56" s="33">
        <v>80357</v>
      </c>
      <c r="AD56" s="33">
        <f t="shared" si="130"/>
        <v>3251</v>
      </c>
      <c r="AE56" s="35">
        <f t="shared" si="131"/>
        <v>1.0421627370113868</v>
      </c>
      <c r="AF56" s="36">
        <f t="shared" si="132"/>
        <v>176132</v>
      </c>
      <c r="AG56" s="36">
        <f t="shared" si="133"/>
        <v>14358</v>
      </c>
      <c r="AH56" s="37">
        <f t="shared" si="134"/>
        <v>1.0887534461656385</v>
      </c>
      <c r="AI56" s="33">
        <v>77821</v>
      </c>
      <c r="AJ56" s="33">
        <f t="shared" si="135"/>
        <v>2209</v>
      </c>
      <c r="AK56" s="35">
        <f t="shared" si="136"/>
        <v>1.029214939427604</v>
      </c>
      <c r="AL56" s="33">
        <v>93339</v>
      </c>
      <c r="AM56" s="33">
        <f t="shared" si="137"/>
        <v>17430</v>
      </c>
      <c r="AN56" s="35">
        <f t="shared" si="138"/>
        <v>1.2296170414575347</v>
      </c>
      <c r="AO56" s="33">
        <v>225876</v>
      </c>
      <c r="AP56" s="33">
        <f t="shared" si="139"/>
        <v>34195</v>
      </c>
      <c r="AQ56" s="35">
        <f t="shared" si="140"/>
        <v>1.1783953547821642</v>
      </c>
      <c r="AR56" s="38">
        <f t="shared" si="141"/>
        <v>573168</v>
      </c>
      <c r="AS56" s="38">
        <f t="shared" si="243"/>
        <v>68192</v>
      </c>
      <c r="AT56" s="39">
        <f t="shared" si="244"/>
        <v>1.1350400811127657</v>
      </c>
      <c r="AU56" s="33">
        <v>40772</v>
      </c>
      <c r="AV56" s="33">
        <f t="shared" si="144"/>
        <v>-19635</v>
      </c>
      <c r="AW56" s="35">
        <f t="shared" si="145"/>
        <v>0.67495488933401759</v>
      </c>
      <c r="AX56" s="33">
        <v>11084</v>
      </c>
      <c r="AY56" s="33">
        <f t="shared" si="146"/>
        <v>-31425</v>
      </c>
      <c r="AZ56" s="35">
        <f t="shared" si="147"/>
        <v>0.26074478345762075</v>
      </c>
      <c r="BA56" s="33">
        <v>18369</v>
      </c>
      <c r="BB56" s="33">
        <f t="shared" si="148"/>
        <v>-4795</v>
      </c>
      <c r="BC56" s="40">
        <f t="shared" si="149"/>
        <v>0.79299775513728199</v>
      </c>
      <c r="BD56" s="38">
        <f t="shared" si="150"/>
        <v>643393</v>
      </c>
      <c r="BE56" s="38">
        <f t="shared" si="151"/>
        <v>12337</v>
      </c>
      <c r="BF56" s="39">
        <f t="shared" si="152"/>
        <v>1.0195497705433432</v>
      </c>
      <c r="BG56" s="33">
        <v>77463</v>
      </c>
      <c r="BH56" s="33">
        <f t="shared" si="153"/>
        <v>729</v>
      </c>
      <c r="BI56" s="40">
        <f t="shared" si="154"/>
        <v>1.009500351864884</v>
      </c>
      <c r="BJ56" s="33">
        <v>73172</v>
      </c>
      <c r="BK56" s="33">
        <f t="shared" si="155"/>
        <v>-12525</v>
      </c>
      <c r="BL56" s="40">
        <f t="shared" si="156"/>
        <v>0.85384552551431203</v>
      </c>
      <c r="BM56" s="33">
        <v>34937</v>
      </c>
      <c r="BN56" s="33">
        <f t="shared" si="157"/>
        <v>-105964</v>
      </c>
      <c r="BO56" s="40">
        <f t="shared" si="158"/>
        <v>0.24795423737233943</v>
      </c>
      <c r="BP56" s="38">
        <f t="shared" si="159"/>
        <v>828965</v>
      </c>
      <c r="BQ56" s="33">
        <f t="shared" si="160"/>
        <v>-105423</v>
      </c>
      <c r="BR56" s="40">
        <f t="shared" si="161"/>
        <v>0.88717427877926514</v>
      </c>
      <c r="BS56" s="33">
        <v>119465</v>
      </c>
      <c r="BT56" s="33">
        <f t="shared" si="162"/>
        <v>108452</v>
      </c>
      <c r="BU56" s="35">
        <f t="shared" si="163"/>
        <v>10.847634613638427</v>
      </c>
      <c r="BV56" s="33">
        <v>80329</v>
      </c>
      <c r="BW56" s="33">
        <f t="shared" si="164"/>
        <v>-4433</v>
      </c>
      <c r="BX56" s="35">
        <f t="shared" si="165"/>
        <v>0.94770062056110049</v>
      </c>
      <c r="BY56" s="33">
        <v>82941</v>
      </c>
      <c r="BZ56" s="33">
        <f t="shared" si="166"/>
        <v>2584</v>
      </c>
      <c r="CA56" s="35">
        <f t="shared" si="167"/>
        <v>1.0321565016115584</v>
      </c>
      <c r="CB56" s="41">
        <f t="shared" si="168"/>
        <v>282735</v>
      </c>
      <c r="CC56" s="41">
        <f t="shared" si="169"/>
        <v>106603</v>
      </c>
      <c r="CD56" s="42">
        <f t="shared" si="170"/>
        <v>1.6052449299389095</v>
      </c>
      <c r="CE56" s="33">
        <v>78450</v>
      </c>
      <c r="CF56" s="33">
        <f t="shared" si="171"/>
        <v>629</v>
      </c>
      <c r="CG56" s="35">
        <f t="shared" si="172"/>
        <v>1.0080826512123977</v>
      </c>
      <c r="CH56" s="33">
        <v>88754</v>
      </c>
      <c r="CI56" s="33">
        <f t="shared" si="173"/>
        <v>-4585</v>
      </c>
      <c r="CJ56" s="35">
        <f t="shared" si="174"/>
        <v>0.95087798240821098</v>
      </c>
      <c r="CK56" s="33">
        <v>231576.33</v>
      </c>
      <c r="CL56" s="33">
        <f t="shared" si="175"/>
        <v>5700.3299999999872</v>
      </c>
      <c r="CM56" s="35">
        <f t="shared" si="176"/>
        <v>1.0252365457153483</v>
      </c>
      <c r="CN56" s="41">
        <f t="shared" si="177"/>
        <v>681515.33</v>
      </c>
      <c r="CO56" s="41">
        <f t="shared" si="178"/>
        <v>108347.32999999996</v>
      </c>
      <c r="CP56" s="42">
        <f t="shared" si="179"/>
        <v>1.1890324128353291</v>
      </c>
      <c r="CQ56" s="33">
        <v>74481.350000000006</v>
      </c>
      <c r="CR56" s="33">
        <f t="shared" si="180"/>
        <v>33709.350000000006</v>
      </c>
      <c r="CS56" s="35">
        <f t="shared" si="181"/>
        <v>1.8267769547728836</v>
      </c>
      <c r="CT56" s="33">
        <v>4685</v>
      </c>
      <c r="CU56" s="33">
        <f t="shared" si="182"/>
        <v>-6399</v>
      </c>
      <c r="CV56" s="35">
        <f t="shared" si="183"/>
        <v>0.42268134247564054</v>
      </c>
      <c r="CW56" s="33">
        <v>11384</v>
      </c>
      <c r="CX56" s="33">
        <f t="shared" si="184"/>
        <v>-6985</v>
      </c>
      <c r="CY56" s="35">
        <f t="shared" si="185"/>
        <v>0.61973977897544774</v>
      </c>
      <c r="CZ56" s="41">
        <f t="shared" si="186"/>
        <v>772065.67999999993</v>
      </c>
      <c r="DA56" s="41">
        <f t="shared" si="187"/>
        <v>128672.67999999993</v>
      </c>
      <c r="DB56" s="42">
        <f t="shared" si="188"/>
        <v>1.1999907987808383</v>
      </c>
      <c r="DC56" s="33">
        <v>74623</v>
      </c>
      <c r="DD56" s="33">
        <f t="shared" si="189"/>
        <v>-2840</v>
      </c>
      <c r="DE56" s="35">
        <f t="shared" si="190"/>
        <v>0.96333733524392295</v>
      </c>
      <c r="DF56" s="33">
        <v>75918</v>
      </c>
      <c r="DG56" s="33">
        <f t="shared" si="191"/>
        <v>2746</v>
      </c>
      <c r="DH56" s="35">
        <f t="shared" si="192"/>
        <v>1.0375280161810529</v>
      </c>
      <c r="DI56" s="33">
        <v>171700</v>
      </c>
      <c r="DJ56" s="33">
        <f t="shared" si="193"/>
        <v>136763</v>
      </c>
      <c r="DK56" s="35">
        <f t="shared" si="194"/>
        <v>4.914560494604574</v>
      </c>
      <c r="DL56" s="64">
        <f t="shared" si="195"/>
        <v>1094306.68</v>
      </c>
      <c r="DM56" s="64">
        <f t="shared" si="196"/>
        <v>265341.67999999993</v>
      </c>
      <c r="DN56" s="65">
        <f t="shared" si="197"/>
        <v>1.3200879168601809</v>
      </c>
      <c r="DO56" s="64">
        <v>113911</v>
      </c>
      <c r="DP56" s="64">
        <f t="shared" si="198"/>
        <v>-85883</v>
      </c>
      <c r="DQ56" s="65">
        <f t="shared" si="199"/>
        <v>0.57014224651390932</v>
      </c>
      <c r="DR56" s="64">
        <v>100171</v>
      </c>
      <c r="DS56" s="64">
        <f t="shared" si="200"/>
        <v>17230</v>
      </c>
      <c r="DT56" s="65">
        <f t="shared" si="201"/>
        <v>1.2077380306482921</v>
      </c>
      <c r="DU56" s="64">
        <f t="shared" si="202"/>
        <v>214082</v>
      </c>
      <c r="DV56" s="64">
        <f t="shared" si="203"/>
        <v>-68653</v>
      </c>
      <c r="DW56" s="65">
        <f t="shared" si="204"/>
        <v>0.75718252073496384</v>
      </c>
      <c r="DX56" s="64">
        <v>396671</v>
      </c>
      <c r="DY56" s="64">
        <f t="shared" si="205"/>
        <v>-2109.3299999999581</v>
      </c>
      <c r="DZ56" s="65">
        <f t="shared" si="206"/>
        <v>0.99471054653071789</v>
      </c>
      <c r="EA56" s="64">
        <f t="shared" si="207"/>
        <v>610753</v>
      </c>
      <c r="EB56" s="64">
        <f t="shared" si="208"/>
        <v>-70762.329999999958</v>
      </c>
      <c r="EC56" s="65">
        <f t="shared" si="209"/>
        <v>0.89616912946037475</v>
      </c>
      <c r="ED56" s="64">
        <v>213464</v>
      </c>
      <c r="EE56" s="64">
        <f t="shared" si="210"/>
        <v>138982.65</v>
      </c>
      <c r="EF56" s="65">
        <f t="shared" si="211"/>
        <v>2.8660060538644907</v>
      </c>
      <c r="EG56" s="64">
        <v>14468</v>
      </c>
      <c r="EH56" s="64">
        <f t="shared" si="212"/>
        <v>9783</v>
      </c>
      <c r="EI56" s="65">
        <f t="shared" si="213"/>
        <v>3.0881536819637141</v>
      </c>
      <c r="EJ56" s="64">
        <v>24582</v>
      </c>
      <c r="EK56" s="64">
        <f t="shared" si="214"/>
        <v>13198</v>
      </c>
      <c r="EL56" s="65">
        <f t="shared" si="215"/>
        <v>2.159346451159522</v>
      </c>
      <c r="EM56" s="64">
        <f t="shared" si="216"/>
        <v>863267</v>
      </c>
      <c r="EN56" s="64">
        <f t="shared" si="217"/>
        <v>91201.320000000065</v>
      </c>
      <c r="EO56" s="65">
        <f t="shared" si="218"/>
        <v>1.1181263749477894</v>
      </c>
      <c r="EP56" s="64">
        <v>120662.91</v>
      </c>
      <c r="EQ56" s="64">
        <f t="shared" si="219"/>
        <v>-29878.089999999997</v>
      </c>
      <c r="ER56" s="65">
        <f t="shared" si="220"/>
        <v>0.80152855368304987</v>
      </c>
      <c r="ES56" s="64">
        <v>219813</v>
      </c>
      <c r="ET56" s="64">
        <f t="shared" si="221"/>
        <v>48113</v>
      </c>
      <c r="EU56" s="65">
        <f t="shared" si="222"/>
        <v>1.2802154921374491</v>
      </c>
      <c r="EV56" s="64">
        <f t="shared" si="223"/>
        <v>1203742.9100000001</v>
      </c>
      <c r="EW56" s="64">
        <f t="shared" si="224"/>
        <v>109436.23000000021</v>
      </c>
      <c r="EX56" s="65">
        <f t="shared" si="225"/>
        <v>1.1000050826702439</v>
      </c>
      <c r="EY56" s="64">
        <v>207136</v>
      </c>
      <c r="EZ56" s="64">
        <f t="shared" si="226"/>
        <v>-6946</v>
      </c>
      <c r="FA56" s="65">
        <f t="shared" si="227"/>
        <v>0.96755448846703596</v>
      </c>
      <c r="FB56" s="64">
        <v>480215</v>
      </c>
      <c r="FC56" s="64">
        <f t="shared" si="228"/>
        <v>83544</v>
      </c>
      <c r="FD56" s="65">
        <f t="shared" si="229"/>
        <v>1.2106128252380437</v>
      </c>
      <c r="FE56" s="64">
        <f t="shared" si="230"/>
        <v>687351</v>
      </c>
      <c r="FF56" s="64">
        <f t="shared" si="231"/>
        <v>76598</v>
      </c>
      <c r="FG56" s="65">
        <f t="shared" si="232"/>
        <v>1.1254156754039686</v>
      </c>
      <c r="FH56" s="64">
        <v>169015</v>
      </c>
      <c r="FI56" s="64">
        <f t="shared" si="233"/>
        <v>-83499</v>
      </c>
      <c r="FJ56" s="65">
        <f t="shared" si="234"/>
        <v>0.66932922531027983</v>
      </c>
      <c r="FK56" s="64">
        <f t="shared" si="235"/>
        <v>856366</v>
      </c>
      <c r="FL56" s="64">
        <f t="shared" si="236"/>
        <v>-6901</v>
      </c>
      <c r="FM56" s="65">
        <f t="shared" si="237"/>
        <v>0.99200594949187215</v>
      </c>
      <c r="FN56" s="64">
        <v>378076.55</v>
      </c>
      <c r="FO56" s="64">
        <f t="shared" si="238"/>
        <v>37600.639999999985</v>
      </c>
      <c r="FP56" s="65">
        <f t="shared" si="239"/>
        <v>1.1104355371280157</v>
      </c>
      <c r="FQ56" s="64">
        <f t="shared" si="240"/>
        <v>1234442.55</v>
      </c>
      <c r="FR56" s="45">
        <f t="shared" si="241"/>
        <v>30699.639999999898</v>
      </c>
      <c r="FS56" s="46">
        <f t="shared" si="242"/>
        <v>1.025503485623853</v>
      </c>
      <c r="FT56" s="64">
        <f t="shared" si="22"/>
        <v>12586.852399999958</v>
      </c>
    </row>
    <row r="57" spans="1:176" s="1" customFormat="1" ht="11.25" x14ac:dyDescent="0.2">
      <c r="A57" s="51">
        <v>46</v>
      </c>
      <c r="B57" s="32">
        <v>70</v>
      </c>
      <c r="C57" s="32" t="s">
        <v>157</v>
      </c>
      <c r="D57" s="51">
        <v>1012004065</v>
      </c>
      <c r="E57" s="51" t="s">
        <v>122</v>
      </c>
      <c r="F57" s="51">
        <v>86618411</v>
      </c>
      <c r="G57" s="33"/>
      <c r="H57" s="33">
        <v>33176</v>
      </c>
      <c r="I57" s="33">
        <v>10848</v>
      </c>
      <c r="J57" s="34">
        <f t="shared" si="122"/>
        <v>44024</v>
      </c>
      <c r="K57" s="33">
        <v>12392</v>
      </c>
      <c r="L57" s="33">
        <v>10767</v>
      </c>
      <c r="M57" s="33">
        <v>14471</v>
      </c>
      <c r="N57" s="34">
        <f t="shared" si="123"/>
        <v>81654</v>
      </c>
      <c r="O57" s="33">
        <v>13679</v>
      </c>
      <c r="P57" s="33">
        <v>15215</v>
      </c>
      <c r="Q57" s="33">
        <v>14496</v>
      </c>
      <c r="R57" s="34">
        <f t="shared" si="124"/>
        <v>125044</v>
      </c>
      <c r="S57" s="33">
        <v>16048</v>
      </c>
      <c r="T57" s="33">
        <v>17533</v>
      </c>
      <c r="U57" s="33">
        <v>15256</v>
      </c>
      <c r="V57" s="34">
        <f t="shared" si="125"/>
        <v>173881</v>
      </c>
      <c r="W57" s="33">
        <v>0</v>
      </c>
      <c r="X57" s="33">
        <f t="shared" si="126"/>
        <v>0</v>
      </c>
      <c r="Y57" s="35" t="e">
        <f t="shared" si="127"/>
        <v>#DIV/0!</v>
      </c>
      <c r="Z57" s="33">
        <v>26328</v>
      </c>
      <c r="AA57" s="33">
        <f t="shared" si="128"/>
        <v>-6848</v>
      </c>
      <c r="AB57" s="35">
        <f t="shared" si="129"/>
        <v>0.79358572462020738</v>
      </c>
      <c r="AC57" s="33">
        <v>0</v>
      </c>
      <c r="AD57" s="33">
        <f t="shared" si="130"/>
        <v>-10848</v>
      </c>
      <c r="AE57" s="35">
        <f t="shared" si="131"/>
        <v>0</v>
      </c>
      <c r="AF57" s="36">
        <f t="shared" si="132"/>
        <v>26328</v>
      </c>
      <c r="AG57" s="36">
        <f t="shared" si="133"/>
        <v>-17696</v>
      </c>
      <c r="AH57" s="37">
        <f t="shared" si="134"/>
        <v>0.59803743412683985</v>
      </c>
      <c r="AI57" s="33">
        <v>27888</v>
      </c>
      <c r="AJ57" s="33">
        <f t="shared" si="135"/>
        <v>15496</v>
      </c>
      <c r="AK57" s="35">
        <f t="shared" si="136"/>
        <v>2.2504841833440929</v>
      </c>
      <c r="AL57" s="33">
        <v>14199</v>
      </c>
      <c r="AM57" s="33">
        <f t="shared" si="137"/>
        <v>3432</v>
      </c>
      <c r="AN57" s="35">
        <f t="shared" si="138"/>
        <v>1.3187517414321539</v>
      </c>
      <c r="AO57" s="33">
        <v>15748</v>
      </c>
      <c r="AP57" s="33">
        <f t="shared" si="139"/>
        <v>1277</v>
      </c>
      <c r="AQ57" s="35">
        <f t="shared" si="140"/>
        <v>1.0882454564301016</v>
      </c>
      <c r="AR57" s="38">
        <f t="shared" si="141"/>
        <v>84163</v>
      </c>
      <c r="AS57" s="38">
        <f t="shared" si="243"/>
        <v>2509</v>
      </c>
      <c r="AT57" s="39">
        <f t="shared" si="244"/>
        <v>1.0307272148333211</v>
      </c>
      <c r="AU57" s="33">
        <v>16197</v>
      </c>
      <c r="AV57" s="33">
        <f t="shared" si="144"/>
        <v>2518</v>
      </c>
      <c r="AW57" s="35">
        <f t="shared" si="145"/>
        <v>1.1840777834637035</v>
      </c>
      <c r="AX57" s="33">
        <v>17002</v>
      </c>
      <c r="AY57" s="33">
        <f t="shared" si="146"/>
        <v>1787</v>
      </c>
      <c r="AZ57" s="35">
        <f t="shared" si="147"/>
        <v>1.1174498849819257</v>
      </c>
      <c r="BA57" s="33">
        <v>16646</v>
      </c>
      <c r="BB57" s="33">
        <f t="shared" si="148"/>
        <v>2150</v>
      </c>
      <c r="BC57" s="40">
        <f t="shared" si="149"/>
        <v>1.1483167770419427</v>
      </c>
      <c r="BD57" s="38">
        <f t="shared" si="150"/>
        <v>134008</v>
      </c>
      <c r="BE57" s="38">
        <f t="shared" si="151"/>
        <v>8964</v>
      </c>
      <c r="BF57" s="39">
        <f t="shared" si="152"/>
        <v>1.0716867662582772</v>
      </c>
      <c r="BG57" s="33">
        <v>15059</v>
      </c>
      <c r="BH57" s="33">
        <f t="shared" si="153"/>
        <v>-989</v>
      </c>
      <c r="BI57" s="40">
        <f t="shared" si="154"/>
        <v>0.93837238285144564</v>
      </c>
      <c r="BJ57" s="33">
        <v>16771.689999999999</v>
      </c>
      <c r="BK57" s="33">
        <f t="shared" si="155"/>
        <v>-761.31000000000131</v>
      </c>
      <c r="BL57" s="40">
        <f t="shared" si="156"/>
        <v>0.95657845206182623</v>
      </c>
      <c r="BM57" s="33">
        <v>15665</v>
      </c>
      <c r="BN57" s="33">
        <f t="shared" si="157"/>
        <v>409</v>
      </c>
      <c r="BO57" s="40">
        <f t="shared" si="158"/>
        <v>1.0268091242789723</v>
      </c>
      <c r="BP57" s="38">
        <f t="shared" si="159"/>
        <v>181503.69</v>
      </c>
      <c r="BQ57" s="33">
        <f t="shared" si="160"/>
        <v>7622.6900000000023</v>
      </c>
      <c r="BR57" s="40">
        <f t="shared" si="161"/>
        <v>1.0438385447518705</v>
      </c>
      <c r="BS57" s="33">
        <v>10860</v>
      </c>
      <c r="BT57" s="33">
        <f t="shared" si="162"/>
        <v>10860</v>
      </c>
      <c r="BU57" s="35" t="e">
        <f t="shared" si="163"/>
        <v>#DIV/0!</v>
      </c>
      <c r="BV57" s="33">
        <v>15779</v>
      </c>
      <c r="BW57" s="33">
        <f t="shared" si="164"/>
        <v>-10549</v>
      </c>
      <c r="BX57" s="35">
        <f t="shared" si="165"/>
        <v>0.59932391370404137</v>
      </c>
      <c r="BY57" s="33">
        <v>18506</v>
      </c>
      <c r="BZ57" s="33">
        <f t="shared" si="166"/>
        <v>18506</v>
      </c>
      <c r="CA57" s="35" t="e">
        <f t="shared" si="167"/>
        <v>#DIV/0!</v>
      </c>
      <c r="CB57" s="41">
        <f t="shared" si="168"/>
        <v>45145</v>
      </c>
      <c r="CC57" s="41">
        <f t="shared" si="169"/>
        <v>18817</v>
      </c>
      <c r="CD57" s="42">
        <f t="shared" si="170"/>
        <v>1.7147143725311456</v>
      </c>
      <c r="CE57" s="33">
        <v>17113</v>
      </c>
      <c r="CF57" s="33">
        <f t="shared" si="171"/>
        <v>-10775</v>
      </c>
      <c r="CG57" s="35">
        <f t="shared" si="172"/>
        <v>0.6136331038439472</v>
      </c>
      <c r="CH57" s="33">
        <v>15677</v>
      </c>
      <c r="CI57" s="33">
        <f t="shared" si="173"/>
        <v>1478</v>
      </c>
      <c r="CJ57" s="35">
        <f t="shared" si="174"/>
        <v>1.1040918374533417</v>
      </c>
      <c r="CK57" s="33">
        <v>19050.18</v>
      </c>
      <c r="CL57" s="33">
        <f t="shared" si="175"/>
        <v>3302.1800000000003</v>
      </c>
      <c r="CM57" s="35">
        <f t="shared" si="176"/>
        <v>1.2096888493776987</v>
      </c>
      <c r="CN57" s="41">
        <f t="shared" si="177"/>
        <v>96985.18</v>
      </c>
      <c r="CO57" s="41">
        <f t="shared" si="178"/>
        <v>12822.179999999993</v>
      </c>
      <c r="CP57" s="42">
        <f t="shared" si="179"/>
        <v>1.1523493696755105</v>
      </c>
      <c r="CQ57" s="33">
        <v>16168</v>
      </c>
      <c r="CR57" s="33">
        <f t="shared" si="180"/>
        <v>-29</v>
      </c>
      <c r="CS57" s="35">
        <f t="shared" si="181"/>
        <v>0.99820954497746495</v>
      </c>
      <c r="CT57" s="33">
        <v>17729</v>
      </c>
      <c r="CU57" s="33">
        <f t="shared" si="182"/>
        <v>727</v>
      </c>
      <c r="CV57" s="35">
        <f t="shared" si="183"/>
        <v>1.0427596753323138</v>
      </c>
      <c r="CW57" s="33">
        <v>17093</v>
      </c>
      <c r="CX57" s="33">
        <f t="shared" si="184"/>
        <v>447</v>
      </c>
      <c r="CY57" s="35">
        <f t="shared" si="185"/>
        <v>1.0268532980896312</v>
      </c>
      <c r="CZ57" s="41">
        <f t="shared" si="186"/>
        <v>147975.18</v>
      </c>
      <c r="DA57" s="41">
        <f t="shared" si="187"/>
        <v>13967.179999999993</v>
      </c>
      <c r="DB57" s="42">
        <f t="shared" si="188"/>
        <v>1.1042264640916959</v>
      </c>
      <c r="DC57" s="33">
        <v>19720</v>
      </c>
      <c r="DD57" s="33">
        <f t="shared" si="189"/>
        <v>4661</v>
      </c>
      <c r="DE57" s="35">
        <f t="shared" si="190"/>
        <v>1.3095159041104987</v>
      </c>
      <c r="DF57" s="33">
        <v>22774</v>
      </c>
      <c r="DG57" s="33">
        <f t="shared" si="191"/>
        <v>6002.3100000000013</v>
      </c>
      <c r="DH57" s="35">
        <f t="shared" si="192"/>
        <v>1.3578834333331944</v>
      </c>
      <c r="DI57" s="33">
        <v>28717</v>
      </c>
      <c r="DJ57" s="33">
        <f t="shared" si="193"/>
        <v>13052</v>
      </c>
      <c r="DK57" s="35">
        <f t="shared" si="194"/>
        <v>1.8331950207468879</v>
      </c>
      <c r="DL57" s="64">
        <f t="shared" si="195"/>
        <v>219186.18</v>
      </c>
      <c r="DM57" s="64">
        <f t="shared" si="196"/>
        <v>37682.489999999991</v>
      </c>
      <c r="DN57" s="65">
        <f t="shared" si="197"/>
        <v>1.2076128039049785</v>
      </c>
      <c r="DO57" s="64">
        <v>23078</v>
      </c>
      <c r="DP57" s="64">
        <f t="shared" si="198"/>
        <v>-3561</v>
      </c>
      <c r="DQ57" s="65">
        <f t="shared" si="199"/>
        <v>0.86632381095386468</v>
      </c>
      <c r="DR57" s="64">
        <v>0</v>
      </c>
      <c r="DS57" s="64">
        <f t="shared" si="200"/>
        <v>-18506</v>
      </c>
      <c r="DT57" s="65">
        <f t="shared" si="201"/>
        <v>0</v>
      </c>
      <c r="DU57" s="64">
        <f t="shared" si="202"/>
        <v>23078</v>
      </c>
      <c r="DV57" s="64">
        <f t="shared" si="203"/>
        <v>-22067</v>
      </c>
      <c r="DW57" s="65">
        <f t="shared" si="204"/>
        <v>0.51119725329493848</v>
      </c>
      <c r="DX57" s="64">
        <v>80631.350000000006</v>
      </c>
      <c r="DY57" s="64">
        <f t="shared" si="205"/>
        <v>28791.170000000006</v>
      </c>
      <c r="DZ57" s="65">
        <f t="shared" si="206"/>
        <v>1.5553832953512123</v>
      </c>
      <c r="EA57" s="64">
        <f t="shared" si="207"/>
        <v>103709.35</v>
      </c>
      <c r="EB57" s="64">
        <f t="shared" si="208"/>
        <v>6724.1700000000128</v>
      </c>
      <c r="EC57" s="65">
        <f t="shared" si="209"/>
        <v>1.0693319329819257</v>
      </c>
      <c r="ED57" s="64">
        <v>20834</v>
      </c>
      <c r="EE57" s="64">
        <f t="shared" si="210"/>
        <v>4666</v>
      </c>
      <c r="EF57" s="65">
        <f t="shared" si="211"/>
        <v>1.2885947550717467</v>
      </c>
      <c r="EG57" s="64">
        <v>10885</v>
      </c>
      <c r="EH57" s="64">
        <f t="shared" si="212"/>
        <v>-6844</v>
      </c>
      <c r="EI57" s="65">
        <f t="shared" si="213"/>
        <v>0.61396581871509959</v>
      </c>
      <c r="EJ57" s="64">
        <v>37783</v>
      </c>
      <c r="EK57" s="64">
        <f t="shared" si="214"/>
        <v>20690</v>
      </c>
      <c r="EL57" s="65">
        <f t="shared" si="215"/>
        <v>2.2104370210027495</v>
      </c>
      <c r="EM57" s="64">
        <f t="shared" si="216"/>
        <v>173211.35</v>
      </c>
      <c r="EN57" s="64">
        <f t="shared" si="217"/>
        <v>25236.170000000013</v>
      </c>
      <c r="EO57" s="65">
        <f t="shared" si="218"/>
        <v>1.1705432627282495</v>
      </c>
      <c r="EP57" s="64">
        <v>31494.080000000002</v>
      </c>
      <c r="EQ57" s="64">
        <f t="shared" si="219"/>
        <v>-10999.919999999998</v>
      </c>
      <c r="ER57" s="65">
        <f t="shared" si="220"/>
        <v>0.74114180825528309</v>
      </c>
      <c r="ES57" s="64">
        <v>71973</v>
      </c>
      <c r="ET57" s="64">
        <f t="shared" si="221"/>
        <v>43256</v>
      </c>
      <c r="EU57" s="65">
        <f t="shared" si="222"/>
        <v>2.5062854755023158</v>
      </c>
      <c r="EV57" s="64">
        <f t="shared" si="223"/>
        <v>276678.43</v>
      </c>
      <c r="EW57" s="64">
        <f t="shared" si="224"/>
        <v>57492.25</v>
      </c>
      <c r="EX57" s="65">
        <f t="shared" si="225"/>
        <v>1.2622986996716672</v>
      </c>
      <c r="EY57" s="64">
        <v>48876</v>
      </c>
      <c r="EZ57" s="64">
        <f t="shared" si="226"/>
        <v>25798</v>
      </c>
      <c r="FA57" s="65">
        <f t="shared" si="227"/>
        <v>2.1178611664788978</v>
      </c>
      <c r="FB57" s="64">
        <v>80082</v>
      </c>
      <c r="FC57" s="64">
        <f t="shared" si="228"/>
        <v>-549.35000000000582</v>
      </c>
      <c r="FD57" s="65">
        <f t="shared" si="229"/>
        <v>0.99318689318732722</v>
      </c>
      <c r="FE57" s="64">
        <f t="shared" si="230"/>
        <v>128958</v>
      </c>
      <c r="FF57" s="64">
        <f t="shared" si="231"/>
        <v>25248.649999999994</v>
      </c>
      <c r="FG57" s="65">
        <f t="shared" si="232"/>
        <v>1.2434558696973801</v>
      </c>
      <c r="FH57" s="64">
        <v>93380.59</v>
      </c>
      <c r="FI57" s="64">
        <f t="shared" si="233"/>
        <v>23878.589999999997</v>
      </c>
      <c r="FJ57" s="65">
        <f t="shared" si="234"/>
        <v>1.3435669477137349</v>
      </c>
      <c r="FK57" s="64">
        <f t="shared" si="235"/>
        <v>222338.59</v>
      </c>
      <c r="FL57" s="64">
        <f t="shared" si="236"/>
        <v>49127.239999999991</v>
      </c>
      <c r="FM57" s="65">
        <f t="shared" si="237"/>
        <v>1.2836259864033159</v>
      </c>
      <c r="FN57" s="64">
        <v>80989</v>
      </c>
      <c r="FO57" s="64">
        <f t="shared" si="238"/>
        <v>-22478.080000000002</v>
      </c>
      <c r="FP57" s="65">
        <f t="shared" si="239"/>
        <v>0.78275138333854588</v>
      </c>
      <c r="FQ57" s="64">
        <f t="shared" si="240"/>
        <v>303327.58999999997</v>
      </c>
      <c r="FR57" s="45">
        <f t="shared" si="241"/>
        <v>26649.159999999974</v>
      </c>
      <c r="FS57" s="46">
        <f t="shared" si="242"/>
        <v>1.0963181697973348</v>
      </c>
      <c r="FT57" s="64">
        <f t="shared" si="22"/>
        <v>10926.155599999989</v>
      </c>
    </row>
    <row r="58" spans="1:176" s="1" customFormat="1" ht="11.25" x14ac:dyDescent="0.2">
      <c r="A58" s="51">
        <v>47</v>
      </c>
      <c r="B58" s="32">
        <v>96</v>
      </c>
      <c r="C58" s="32" t="s">
        <v>187</v>
      </c>
      <c r="D58" s="51">
        <v>1012007757</v>
      </c>
      <c r="E58" s="51">
        <v>101201001</v>
      </c>
      <c r="F58" s="51">
        <v>86618450</v>
      </c>
      <c r="G58" s="33"/>
      <c r="H58" s="33">
        <v>19975</v>
      </c>
      <c r="I58" s="33">
        <v>11888</v>
      </c>
      <c r="J58" s="34">
        <f t="shared" si="122"/>
        <v>31863</v>
      </c>
      <c r="K58" s="33">
        <v>22026</v>
      </c>
      <c r="L58" s="33">
        <v>14071</v>
      </c>
      <c r="M58" s="33">
        <v>16848</v>
      </c>
      <c r="N58" s="34">
        <f t="shared" si="123"/>
        <v>84808</v>
      </c>
      <c r="O58" s="33">
        <v>17888</v>
      </c>
      <c r="P58" s="33">
        <v>21407</v>
      </c>
      <c r="Q58" s="33">
        <v>13503</v>
      </c>
      <c r="R58" s="34">
        <f t="shared" si="124"/>
        <v>137606</v>
      </c>
      <c r="S58" s="33">
        <v>17042</v>
      </c>
      <c r="T58" s="33">
        <v>17095</v>
      </c>
      <c r="U58" s="33">
        <v>37208</v>
      </c>
      <c r="V58" s="34">
        <f t="shared" si="125"/>
        <v>208951</v>
      </c>
      <c r="W58" s="33"/>
      <c r="X58" s="33">
        <f t="shared" si="126"/>
        <v>0</v>
      </c>
      <c r="Y58" s="35" t="e">
        <f t="shared" si="127"/>
        <v>#DIV/0!</v>
      </c>
      <c r="Z58" s="33">
        <v>19510</v>
      </c>
      <c r="AA58" s="33">
        <f t="shared" si="128"/>
        <v>-465</v>
      </c>
      <c r="AB58" s="35">
        <f t="shared" si="129"/>
        <v>0.97672090112640797</v>
      </c>
      <c r="AC58" s="33">
        <v>18448</v>
      </c>
      <c r="AD58" s="33">
        <f t="shared" si="130"/>
        <v>6560</v>
      </c>
      <c r="AE58" s="35">
        <f t="shared" si="131"/>
        <v>1.5518169582772543</v>
      </c>
      <c r="AF58" s="36">
        <f t="shared" si="132"/>
        <v>37958</v>
      </c>
      <c r="AG58" s="36">
        <f t="shared" si="133"/>
        <v>6095</v>
      </c>
      <c r="AH58" s="37">
        <f t="shared" si="134"/>
        <v>1.191287700467627</v>
      </c>
      <c r="AI58" s="33">
        <v>19018</v>
      </c>
      <c r="AJ58" s="33">
        <f t="shared" si="135"/>
        <v>-3008</v>
      </c>
      <c r="AK58" s="35">
        <f t="shared" si="136"/>
        <v>0.86343412330881686</v>
      </c>
      <c r="AL58" s="33">
        <v>23567</v>
      </c>
      <c r="AM58" s="33">
        <f t="shared" si="137"/>
        <v>9496</v>
      </c>
      <c r="AN58" s="35">
        <f t="shared" si="138"/>
        <v>1.6748631938028569</v>
      </c>
      <c r="AO58" s="33">
        <v>16447</v>
      </c>
      <c r="AP58" s="33">
        <f t="shared" si="139"/>
        <v>-401</v>
      </c>
      <c r="AQ58" s="35">
        <f t="shared" si="140"/>
        <v>0.97619895536562207</v>
      </c>
      <c r="AR58" s="38">
        <f t="shared" si="141"/>
        <v>96990</v>
      </c>
      <c r="AS58" s="38">
        <f t="shared" si="243"/>
        <v>12182</v>
      </c>
      <c r="AT58" s="39">
        <f t="shared" si="244"/>
        <v>1.1436421092349778</v>
      </c>
      <c r="AU58" s="33">
        <v>18604</v>
      </c>
      <c r="AV58" s="33">
        <f t="shared" si="144"/>
        <v>716</v>
      </c>
      <c r="AW58" s="35">
        <f t="shared" si="145"/>
        <v>1.0400268336314848</v>
      </c>
      <c r="AX58" s="33">
        <v>18341</v>
      </c>
      <c r="AY58" s="33">
        <f t="shared" si="146"/>
        <v>-3066</v>
      </c>
      <c r="AZ58" s="35">
        <f t="shared" si="147"/>
        <v>0.8567758209931331</v>
      </c>
      <c r="BA58" s="33">
        <v>24297</v>
      </c>
      <c r="BB58" s="33">
        <f t="shared" si="148"/>
        <v>10794</v>
      </c>
      <c r="BC58" s="40">
        <f t="shared" si="149"/>
        <v>1.7993779160186625</v>
      </c>
      <c r="BD58" s="38">
        <f t="shared" si="150"/>
        <v>158232</v>
      </c>
      <c r="BE58" s="38">
        <f t="shared" si="151"/>
        <v>20626</v>
      </c>
      <c r="BF58" s="39">
        <f t="shared" si="152"/>
        <v>1.1498917198377978</v>
      </c>
      <c r="BG58" s="33">
        <v>14428</v>
      </c>
      <c r="BH58" s="33">
        <f t="shared" si="153"/>
        <v>-2614</v>
      </c>
      <c r="BI58" s="40">
        <f t="shared" si="154"/>
        <v>0.84661424715408995</v>
      </c>
      <c r="BJ58" s="33">
        <v>21574</v>
      </c>
      <c r="BK58" s="33">
        <f t="shared" si="155"/>
        <v>4479</v>
      </c>
      <c r="BL58" s="40">
        <f t="shared" si="156"/>
        <v>1.2620064346300088</v>
      </c>
      <c r="BM58" s="33">
        <v>46434.29</v>
      </c>
      <c r="BN58" s="33">
        <f t="shared" si="157"/>
        <v>9226.2900000000009</v>
      </c>
      <c r="BO58" s="40">
        <f t="shared" si="158"/>
        <v>1.2479652225327886</v>
      </c>
      <c r="BP58" s="38">
        <f t="shared" si="159"/>
        <v>240668.29</v>
      </c>
      <c r="BQ58" s="33">
        <f t="shared" si="160"/>
        <v>31717.290000000008</v>
      </c>
      <c r="BR58" s="40">
        <f t="shared" si="161"/>
        <v>1.1517929562433298</v>
      </c>
      <c r="BS58" s="33">
        <v>0</v>
      </c>
      <c r="BT58" s="33">
        <f t="shared" si="162"/>
        <v>0</v>
      </c>
      <c r="BU58" s="35" t="e">
        <f t="shared" si="163"/>
        <v>#DIV/0!</v>
      </c>
      <c r="BV58" s="33">
        <v>13694</v>
      </c>
      <c r="BW58" s="33">
        <f t="shared" si="164"/>
        <v>-5816</v>
      </c>
      <c r="BX58" s="35">
        <f t="shared" si="165"/>
        <v>0.70189646335212708</v>
      </c>
      <c r="BY58" s="33">
        <v>14547</v>
      </c>
      <c r="BZ58" s="33">
        <f t="shared" si="166"/>
        <v>-3901</v>
      </c>
      <c r="CA58" s="35">
        <f t="shared" si="167"/>
        <v>0.78854076322636601</v>
      </c>
      <c r="CB58" s="41">
        <f t="shared" si="168"/>
        <v>28241</v>
      </c>
      <c r="CC58" s="41">
        <f t="shared" si="169"/>
        <v>-9717</v>
      </c>
      <c r="CD58" s="42">
        <f t="shared" si="170"/>
        <v>0.74400653353706725</v>
      </c>
      <c r="CE58" s="33">
        <v>19007</v>
      </c>
      <c r="CF58" s="33">
        <f t="shared" si="171"/>
        <v>-11</v>
      </c>
      <c r="CG58" s="35">
        <f t="shared" si="172"/>
        <v>0.99942160058891572</v>
      </c>
      <c r="CH58" s="33">
        <v>18644</v>
      </c>
      <c r="CI58" s="33">
        <f t="shared" si="173"/>
        <v>-4923</v>
      </c>
      <c r="CJ58" s="35">
        <f t="shared" si="174"/>
        <v>0.7911062078329868</v>
      </c>
      <c r="CK58" s="33">
        <v>18153.34</v>
      </c>
      <c r="CL58" s="33">
        <f t="shared" si="175"/>
        <v>1706.3400000000001</v>
      </c>
      <c r="CM58" s="35">
        <f t="shared" si="176"/>
        <v>1.1037477959506292</v>
      </c>
      <c r="CN58" s="41">
        <f t="shared" si="177"/>
        <v>84045.34</v>
      </c>
      <c r="CO58" s="41">
        <f t="shared" si="178"/>
        <v>-12944.660000000003</v>
      </c>
      <c r="CP58" s="42">
        <f t="shared" si="179"/>
        <v>0.86653613774615934</v>
      </c>
      <c r="CQ58" s="33">
        <v>13917.63</v>
      </c>
      <c r="CR58" s="33">
        <f t="shared" si="180"/>
        <v>-4686.3700000000008</v>
      </c>
      <c r="CS58" s="35">
        <f t="shared" si="181"/>
        <v>0.74809879595785844</v>
      </c>
      <c r="CT58" s="33">
        <v>12230</v>
      </c>
      <c r="CU58" s="33">
        <f t="shared" si="182"/>
        <v>-6111</v>
      </c>
      <c r="CV58" s="35">
        <f t="shared" si="183"/>
        <v>0.66681206041110086</v>
      </c>
      <c r="CW58" s="33">
        <v>41769</v>
      </c>
      <c r="CX58" s="33">
        <f t="shared" si="184"/>
        <v>17472</v>
      </c>
      <c r="CY58" s="35">
        <f t="shared" si="185"/>
        <v>1.7191011235955056</v>
      </c>
      <c r="CZ58" s="41">
        <f t="shared" si="186"/>
        <v>151961.97</v>
      </c>
      <c r="DA58" s="41">
        <f t="shared" si="187"/>
        <v>-6270.0299999999988</v>
      </c>
      <c r="DB58" s="42">
        <f t="shared" si="188"/>
        <v>0.96037445017442746</v>
      </c>
      <c r="DC58" s="33">
        <v>15355</v>
      </c>
      <c r="DD58" s="33">
        <f t="shared" si="189"/>
        <v>927</v>
      </c>
      <c r="DE58" s="35">
        <f t="shared" si="190"/>
        <v>1.0642500693096757</v>
      </c>
      <c r="DF58" s="33">
        <v>9906</v>
      </c>
      <c r="DG58" s="33">
        <f t="shared" si="191"/>
        <v>-11668</v>
      </c>
      <c r="DH58" s="35">
        <f t="shared" si="192"/>
        <v>0.45916380828775377</v>
      </c>
      <c r="DI58" s="33">
        <v>35834</v>
      </c>
      <c r="DJ58" s="33">
        <f t="shared" si="193"/>
        <v>-10600.29</v>
      </c>
      <c r="DK58" s="35">
        <f t="shared" si="194"/>
        <v>0.77171417932738928</v>
      </c>
      <c r="DL58" s="64">
        <f t="shared" si="195"/>
        <v>213056.97</v>
      </c>
      <c r="DM58" s="64">
        <f t="shared" si="196"/>
        <v>-27611.320000000007</v>
      </c>
      <c r="DN58" s="65">
        <f t="shared" si="197"/>
        <v>0.88527229740153968</v>
      </c>
      <c r="DO58" s="64">
        <v>22268</v>
      </c>
      <c r="DP58" s="64">
        <f t="shared" si="198"/>
        <v>8574</v>
      </c>
      <c r="DQ58" s="65">
        <f t="shared" si="199"/>
        <v>1.6261136264057252</v>
      </c>
      <c r="DR58" s="64">
        <v>17501</v>
      </c>
      <c r="DS58" s="64">
        <f t="shared" si="200"/>
        <v>2954</v>
      </c>
      <c r="DT58" s="65">
        <f t="shared" si="201"/>
        <v>1.2030659242455488</v>
      </c>
      <c r="DU58" s="64">
        <f t="shared" si="202"/>
        <v>39769</v>
      </c>
      <c r="DV58" s="64">
        <f t="shared" si="203"/>
        <v>11528</v>
      </c>
      <c r="DW58" s="65">
        <f t="shared" si="204"/>
        <v>1.4082008427463617</v>
      </c>
      <c r="DX58" s="64">
        <v>58819</v>
      </c>
      <c r="DY58" s="64">
        <f t="shared" si="205"/>
        <v>3014.6600000000035</v>
      </c>
      <c r="DZ58" s="65">
        <f t="shared" si="206"/>
        <v>1.0540219631663057</v>
      </c>
      <c r="EA58" s="64">
        <f t="shared" si="207"/>
        <v>98588</v>
      </c>
      <c r="EB58" s="64">
        <f t="shared" si="208"/>
        <v>14542.660000000003</v>
      </c>
      <c r="EC58" s="65">
        <f t="shared" si="209"/>
        <v>1.1730335078661114</v>
      </c>
      <c r="ED58" s="64">
        <v>15036</v>
      </c>
      <c r="EE58" s="64">
        <f t="shared" si="210"/>
        <v>1118.3700000000008</v>
      </c>
      <c r="EF58" s="65">
        <f t="shared" si="211"/>
        <v>1.0803563537757506</v>
      </c>
      <c r="EG58" s="64">
        <v>19242</v>
      </c>
      <c r="EH58" s="64">
        <f t="shared" si="212"/>
        <v>7012</v>
      </c>
      <c r="EI58" s="65">
        <f t="shared" si="213"/>
        <v>1.5733442354865086</v>
      </c>
      <c r="EJ58" s="64">
        <v>14790</v>
      </c>
      <c r="EK58" s="64">
        <f t="shared" si="214"/>
        <v>-26979</v>
      </c>
      <c r="EL58" s="65">
        <f t="shared" si="215"/>
        <v>0.35409035409035411</v>
      </c>
      <c r="EM58" s="64">
        <f t="shared" si="216"/>
        <v>147656</v>
      </c>
      <c r="EN58" s="64">
        <f t="shared" si="217"/>
        <v>-4305.9700000000012</v>
      </c>
      <c r="EO58" s="65">
        <f t="shared" si="218"/>
        <v>0.97166416044751192</v>
      </c>
      <c r="EP58" s="64">
        <v>37210</v>
      </c>
      <c r="EQ58" s="64">
        <f t="shared" si="219"/>
        <v>11949</v>
      </c>
      <c r="ER58" s="65">
        <f t="shared" si="220"/>
        <v>1.4730216539329402</v>
      </c>
      <c r="ES58" s="64">
        <v>35725</v>
      </c>
      <c r="ET58" s="64">
        <f t="shared" si="221"/>
        <v>-109</v>
      </c>
      <c r="EU58" s="65">
        <f t="shared" si="222"/>
        <v>0.99695819612658365</v>
      </c>
      <c r="EV58" s="64">
        <f t="shared" si="223"/>
        <v>220591</v>
      </c>
      <c r="EW58" s="64">
        <f t="shared" si="224"/>
        <v>7534.0299999999988</v>
      </c>
      <c r="EX58" s="65">
        <f t="shared" si="225"/>
        <v>1.0353615748876932</v>
      </c>
      <c r="EY58" s="64">
        <v>36865</v>
      </c>
      <c r="EZ58" s="64">
        <f t="shared" si="226"/>
        <v>-2904</v>
      </c>
      <c r="FA58" s="65">
        <f t="shared" si="227"/>
        <v>0.92697829968065582</v>
      </c>
      <c r="FB58" s="64">
        <v>67625</v>
      </c>
      <c r="FC58" s="64">
        <f t="shared" si="228"/>
        <v>8806</v>
      </c>
      <c r="FD58" s="65">
        <f t="shared" si="229"/>
        <v>1.1497135279416515</v>
      </c>
      <c r="FE58" s="64">
        <f t="shared" si="230"/>
        <v>104490</v>
      </c>
      <c r="FF58" s="64">
        <f t="shared" si="231"/>
        <v>5902</v>
      </c>
      <c r="FG58" s="65">
        <f t="shared" si="232"/>
        <v>1.0598652980078711</v>
      </c>
      <c r="FH58" s="64">
        <v>52481</v>
      </c>
      <c r="FI58" s="64">
        <f t="shared" si="233"/>
        <v>3413</v>
      </c>
      <c r="FJ58" s="65">
        <f t="shared" si="234"/>
        <v>1.0695565337898427</v>
      </c>
      <c r="FK58" s="64">
        <f t="shared" si="235"/>
        <v>156971</v>
      </c>
      <c r="FL58" s="64">
        <f t="shared" si="236"/>
        <v>9315</v>
      </c>
      <c r="FM58" s="65">
        <f t="shared" si="237"/>
        <v>1.0630858210976866</v>
      </c>
      <c r="FN58" s="64">
        <v>88432</v>
      </c>
      <c r="FO58" s="64">
        <f t="shared" si="238"/>
        <v>15497</v>
      </c>
      <c r="FP58" s="65">
        <f t="shared" si="239"/>
        <v>1.2124768629601701</v>
      </c>
      <c r="FQ58" s="64">
        <f t="shared" si="240"/>
        <v>245403</v>
      </c>
      <c r="FR58" s="45">
        <f t="shared" si="241"/>
        <v>24812</v>
      </c>
      <c r="FS58" s="46">
        <f t="shared" si="242"/>
        <v>1.1124796569216333</v>
      </c>
      <c r="FT58" s="64">
        <f t="shared" si="22"/>
        <v>10172.92</v>
      </c>
    </row>
    <row r="59" spans="1:176" s="1" customFormat="1" ht="11.25" x14ac:dyDescent="0.2">
      <c r="A59" s="51">
        <v>48</v>
      </c>
      <c r="B59" s="32">
        <v>82</v>
      </c>
      <c r="C59" s="32" t="s">
        <v>173</v>
      </c>
      <c r="D59" s="51">
        <v>1012000600</v>
      </c>
      <c r="E59" s="51" t="s">
        <v>122</v>
      </c>
      <c r="F59" s="51">
        <v>86618422</v>
      </c>
      <c r="G59" s="33">
        <v>9877</v>
      </c>
      <c r="H59" s="33">
        <v>11589</v>
      </c>
      <c r="I59" s="33">
        <v>4849</v>
      </c>
      <c r="J59" s="34">
        <f t="shared" si="122"/>
        <v>26315</v>
      </c>
      <c r="K59" s="33">
        <v>5565</v>
      </c>
      <c r="L59" s="33">
        <v>4177</v>
      </c>
      <c r="M59" s="33">
        <v>3628</v>
      </c>
      <c r="N59" s="34">
        <f t="shared" si="123"/>
        <v>39685</v>
      </c>
      <c r="O59" s="33">
        <v>2962</v>
      </c>
      <c r="P59" s="33">
        <v>4832</v>
      </c>
      <c r="Q59" s="33">
        <v>2074</v>
      </c>
      <c r="R59" s="34">
        <f t="shared" si="124"/>
        <v>49553</v>
      </c>
      <c r="S59" s="33">
        <v>3399</v>
      </c>
      <c r="T59" s="33">
        <v>3398</v>
      </c>
      <c r="U59" s="33">
        <v>3399</v>
      </c>
      <c r="V59" s="34">
        <f t="shared" si="125"/>
        <v>59749</v>
      </c>
      <c r="W59" s="33">
        <v>3398</v>
      </c>
      <c r="X59" s="33">
        <f t="shared" si="126"/>
        <v>-6479</v>
      </c>
      <c r="Y59" s="35">
        <f t="shared" si="127"/>
        <v>0.34403158853903004</v>
      </c>
      <c r="Z59" s="33">
        <v>3397</v>
      </c>
      <c r="AA59" s="33">
        <f t="shared" si="128"/>
        <v>-8192</v>
      </c>
      <c r="AB59" s="35">
        <f t="shared" si="129"/>
        <v>0.29312278885149712</v>
      </c>
      <c r="AC59" s="33">
        <v>3400</v>
      </c>
      <c r="AD59" s="33">
        <f t="shared" si="130"/>
        <v>-1449</v>
      </c>
      <c r="AE59" s="35">
        <f t="shared" si="131"/>
        <v>0.70117550010311402</v>
      </c>
      <c r="AF59" s="36">
        <f t="shared" si="132"/>
        <v>10195</v>
      </c>
      <c r="AG59" s="36">
        <f t="shared" si="133"/>
        <v>-16120</v>
      </c>
      <c r="AH59" s="37">
        <f t="shared" si="134"/>
        <v>0.38742162264867946</v>
      </c>
      <c r="AI59" s="33">
        <v>3397</v>
      </c>
      <c r="AJ59" s="33">
        <f t="shared" si="135"/>
        <v>-2168</v>
      </c>
      <c r="AK59" s="35">
        <f t="shared" si="136"/>
        <v>0.61042228212039529</v>
      </c>
      <c r="AL59" s="33">
        <v>4064</v>
      </c>
      <c r="AM59" s="33">
        <f t="shared" si="137"/>
        <v>-113</v>
      </c>
      <c r="AN59" s="35">
        <f t="shared" si="138"/>
        <v>0.97294709121378975</v>
      </c>
      <c r="AO59" s="33">
        <v>2076</v>
      </c>
      <c r="AP59" s="33">
        <f t="shared" si="139"/>
        <v>-1552</v>
      </c>
      <c r="AQ59" s="35">
        <f t="shared" si="140"/>
        <v>0.57221609702315324</v>
      </c>
      <c r="AR59" s="38">
        <f t="shared" si="141"/>
        <v>19732</v>
      </c>
      <c r="AS59" s="38">
        <f t="shared" si="243"/>
        <v>-19953</v>
      </c>
      <c r="AT59" s="39">
        <f t="shared" si="244"/>
        <v>0.49721557263449667</v>
      </c>
      <c r="AU59" s="33">
        <v>2167</v>
      </c>
      <c r="AV59" s="33">
        <f t="shared" si="144"/>
        <v>-795</v>
      </c>
      <c r="AW59" s="35">
        <f t="shared" si="145"/>
        <v>0.7316002700877785</v>
      </c>
      <c r="AX59" s="33">
        <v>2000</v>
      </c>
      <c r="AY59" s="33">
        <f t="shared" si="146"/>
        <v>-2832</v>
      </c>
      <c r="AZ59" s="35">
        <f t="shared" si="147"/>
        <v>0.41390728476821192</v>
      </c>
      <c r="BA59" s="33">
        <v>0</v>
      </c>
      <c r="BB59" s="33">
        <f t="shared" si="148"/>
        <v>-2074</v>
      </c>
      <c r="BC59" s="40">
        <f t="shared" si="149"/>
        <v>0</v>
      </c>
      <c r="BD59" s="38">
        <f t="shared" si="150"/>
        <v>23899</v>
      </c>
      <c r="BE59" s="38">
        <f t="shared" si="151"/>
        <v>-25654</v>
      </c>
      <c r="BF59" s="39">
        <f t="shared" si="152"/>
        <v>0.48229168768793007</v>
      </c>
      <c r="BG59" s="33">
        <v>2076</v>
      </c>
      <c r="BH59" s="33">
        <f t="shared" si="153"/>
        <v>-1323</v>
      </c>
      <c r="BI59" s="40">
        <f t="shared" si="154"/>
        <v>0.61076787290379519</v>
      </c>
      <c r="BJ59" s="33">
        <v>3500</v>
      </c>
      <c r="BK59" s="33">
        <f t="shared" si="155"/>
        <v>102</v>
      </c>
      <c r="BL59" s="40">
        <f t="shared" si="156"/>
        <v>1.0300176574455562</v>
      </c>
      <c r="BM59" s="33">
        <v>1414</v>
      </c>
      <c r="BN59" s="33">
        <f t="shared" si="157"/>
        <v>-1985</v>
      </c>
      <c r="BO59" s="40">
        <f t="shared" si="158"/>
        <v>0.41600470726684319</v>
      </c>
      <c r="BP59" s="38">
        <f t="shared" si="159"/>
        <v>30889</v>
      </c>
      <c r="BQ59" s="33">
        <f t="shared" si="160"/>
        <v>-28860</v>
      </c>
      <c r="BR59" s="40">
        <f t="shared" si="161"/>
        <v>0.51697936367135855</v>
      </c>
      <c r="BS59" s="33">
        <v>1466.49</v>
      </c>
      <c r="BT59" s="33">
        <f t="shared" si="162"/>
        <v>-1931.51</v>
      </c>
      <c r="BU59" s="35">
        <f t="shared" si="163"/>
        <v>0.43157445556209534</v>
      </c>
      <c r="BV59" s="33">
        <v>2074</v>
      </c>
      <c r="BW59" s="33">
        <f t="shared" si="164"/>
        <v>-1323</v>
      </c>
      <c r="BX59" s="35">
        <f t="shared" si="165"/>
        <v>0.61053871062702381</v>
      </c>
      <c r="BY59" s="33">
        <v>2076</v>
      </c>
      <c r="BZ59" s="33">
        <f t="shared" si="166"/>
        <v>-1324</v>
      </c>
      <c r="CA59" s="35">
        <f t="shared" si="167"/>
        <v>0.61058823529411765</v>
      </c>
      <c r="CB59" s="41">
        <f t="shared" si="168"/>
        <v>5616.49</v>
      </c>
      <c r="CC59" s="41">
        <f t="shared" si="169"/>
        <v>-4578.51</v>
      </c>
      <c r="CD59" s="42">
        <f t="shared" si="170"/>
        <v>0.55090632663070127</v>
      </c>
      <c r="CE59" s="33">
        <v>4152</v>
      </c>
      <c r="CF59" s="33">
        <f t="shared" si="171"/>
        <v>755</v>
      </c>
      <c r="CG59" s="35">
        <f t="shared" si="172"/>
        <v>1.2222549308213129</v>
      </c>
      <c r="CH59" s="33">
        <v>2905</v>
      </c>
      <c r="CI59" s="33">
        <f t="shared" si="173"/>
        <v>-1159</v>
      </c>
      <c r="CJ59" s="35">
        <f t="shared" si="174"/>
        <v>0.71481299212598426</v>
      </c>
      <c r="CK59" s="33">
        <v>1323</v>
      </c>
      <c r="CL59" s="33">
        <f t="shared" si="175"/>
        <v>-753</v>
      </c>
      <c r="CM59" s="35">
        <f t="shared" si="176"/>
        <v>0.63728323699421963</v>
      </c>
      <c r="CN59" s="41">
        <f t="shared" si="177"/>
        <v>13996.49</v>
      </c>
      <c r="CO59" s="41">
        <f t="shared" si="178"/>
        <v>-5735.51</v>
      </c>
      <c r="CP59" s="42">
        <f t="shared" si="179"/>
        <v>0.70932951550780454</v>
      </c>
      <c r="CQ59" s="33">
        <v>2718</v>
      </c>
      <c r="CR59" s="33">
        <f t="shared" si="180"/>
        <v>551</v>
      </c>
      <c r="CS59" s="35">
        <f t="shared" si="181"/>
        <v>1.2542685740655284</v>
      </c>
      <c r="CT59" s="33">
        <v>3108</v>
      </c>
      <c r="CU59" s="33">
        <f t="shared" si="182"/>
        <v>1108</v>
      </c>
      <c r="CV59" s="35">
        <f t="shared" si="183"/>
        <v>1.554</v>
      </c>
      <c r="CW59" s="33">
        <v>1270</v>
      </c>
      <c r="CX59" s="33">
        <f t="shared" si="184"/>
        <v>1270</v>
      </c>
      <c r="CY59" s="35" t="e">
        <f t="shared" si="185"/>
        <v>#DIV/0!</v>
      </c>
      <c r="CZ59" s="41">
        <f t="shared" si="186"/>
        <v>21092.489999999998</v>
      </c>
      <c r="DA59" s="41">
        <f t="shared" si="187"/>
        <v>-2806.510000000002</v>
      </c>
      <c r="DB59" s="42">
        <f t="shared" si="188"/>
        <v>0.88256788986986889</v>
      </c>
      <c r="DC59" s="33">
        <v>1052</v>
      </c>
      <c r="DD59" s="33">
        <f t="shared" si="189"/>
        <v>-1024</v>
      </c>
      <c r="DE59" s="35">
        <f t="shared" si="190"/>
        <v>0.50674373795761074</v>
      </c>
      <c r="DF59" s="33">
        <v>1658</v>
      </c>
      <c r="DG59" s="33">
        <f t="shared" si="191"/>
        <v>-1842</v>
      </c>
      <c r="DH59" s="35">
        <f t="shared" si="192"/>
        <v>0.4737142857142857</v>
      </c>
      <c r="DI59" s="33">
        <v>5233</v>
      </c>
      <c r="DJ59" s="33">
        <f t="shared" si="193"/>
        <v>3819</v>
      </c>
      <c r="DK59" s="35">
        <f t="shared" si="194"/>
        <v>3.7008486562942009</v>
      </c>
      <c r="DL59" s="64">
        <f t="shared" si="195"/>
        <v>29035.489999999998</v>
      </c>
      <c r="DM59" s="64">
        <f t="shared" si="196"/>
        <v>-1853.510000000002</v>
      </c>
      <c r="DN59" s="65">
        <f t="shared" si="197"/>
        <v>0.93999449642267463</v>
      </c>
      <c r="DO59" s="64">
        <v>7668</v>
      </c>
      <c r="DP59" s="64">
        <f t="shared" si="198"/>
        <v>4127.51</v>
      </c>
      <c r="DQ59" s="65">
        <f t="shared" si="199"/>
        <v>2.1658019087753391</v>
      </c>
      <c r="DR59" s="64">
        <v>3110</v>
      </c>
      <c r="DS59" s="64">
        <f t="shared" si="200"/>
        <v>1034</v>
      </c>
      <c r="DT59" s="65">
        <f t="shared" si="201"/>
        <v>1.4980732177263969</v>
      </c>
      <c r="DU59" s="64">
        <f t="shared" si="202"/>
        <v>10778</v>
      </c>
      <c r="DV59" s="64">
        <f t="shared" si="203"/>
        <v>5161.51</v>
      </c>
      <c r="DW59" s="65">
        <f t="shared" si="204"/>
        <v>1.9189921107310794</v>
      </c>
      <c r="DX59" s="64">
        <v>10428</v>
      </c>
      <c r="DY59" s="64">
        <f t="shared" si="205"/>
        <v>2048</v>
      </c>
      <c r="DZ59" s="65">
        <f t="shared" si="206"/>
        <v>1.2443914081145584</v>
      </c>
      <c r="EA59" s="64">
        <f t="shared" si="207"/>
        <v>21206</v>
      </c>
      <c r="EB59" s="64">
        <f t="shared" si="208"/>
        <v>7209.51</v>
      </c>
      <c r="EC59" s="65">
        <f t="shared" si="209"/>
        <v>1.5150941414597516</v>
      </c>
      <c r="ED59" s="64">
        <v>5898</v>
      </c>
      <c r="EE59" s="64">
        <f t="shared" si="210"/>
        <v>3180</v>
      </c>
      <c r="EF59" s="65">
        <f t="shared" si="211"/>
        <v>2.1699779249448126</v>
      </c>
      <c r="EG59" s="64">
        <v>2392</v>
      </c>
      <c r="EH59" s="64">
        <f t="shared" si="212"/>
        <v>-716</v>
      </c>
      <c r="EI59" s="65">
        <f t="shared" si="213"/>
        <v>0.76962676962676968</v>
      </c>
      <c r="EJ59" s="64">
        <v>3971</v>
      </c>
      <c r="EK59" s="64">
        <f t="shared" si="214"/>
        <v>2701</v>
      </c>
      <c r="EL59" s="65">
        <f t="shared" si="215"/>
        <v>3.1267716535433072</v>
      </c>
      <c r="EM59" s="64">
        <f t="shared" si="216"/>
        <v>33467</v>
      </c>
      <c r="EN59" s="64">
        <f t="shared" si="217"/>
        <v>12374.510000000002</v>
      </c>
      <c r="EO59" s="65">
        <f t="shared" si="218"/>
        <v>1.5866784812983201</v>
      </c>
      <c r="EP59" s="64">
        <v>8515.26</v>
      </c>
      <c r="EQ59" s="64">
        <f t="shared" si="219"/>
        <v>5805.26</v>
      </c>
      <c r="ER59" s="65">
        <f t="shared" si="220"/>
        <v>3.1421623616236163</v>
      </c>
      <c r="ES59" s="64">
        <v>4211</v>
      </c>
      <c r="ET59" s="64">
        <f t="shared" si="221"/>
        <v>-1022</v>
      </c>
      <c r="EU59" s="65">
        <f t="shared" si="222"/>
        <v>0.80470093636537354</v>
      </c>
      <c r="EV59" s="64">
        <f t="shared" si="223"/>
        <v>46193.26</v>
      </c>
      <c r="EW59" s="64">
        <f t="shared" si="224"/>
        <v>17157.770000000004</v>
      </c>
      <c r="EX59" s="65">
        <f t="shared" si="225"/>
        <v>1.5909240725746321</v>
      </c>
      <c r="EY59" s="64">
        <v>13777</v>
      </c>
      <c r="EZ59" s="64">
        <f t="shared" si="226"/>
        <v>2999</v>
      </c>
      <c r="FA59" s="65">
        <f t="shared" si="227"/>
        <v>1.2782519948042308</v>
      </c>
      <c r="FB59" s="64">
        <v>16760.240000000002</v>
      </c>
      <c r="FC59" s="64">
        <f t="shared" si="228"/>
        <v>6332.2400000000016</v>
      </c>
      <c r="FD59" s="65">
        <f t="shared" si="229"/>
        <v>1.6072343690065212</v>
      </c>
      <c r="FE59" s="64">
        <f t="shared" si="230"/>
        <v>30537.24</v>
      </c>
      <c r="FF59" s="64">
        <f t="shared" si="231"/>
        <v>9331.2400000000016</v>
      </c>
      <c r="FG59" s="65">
        <f t="shared" si="232"/>
        <v>1.4400282938790909</v>
      </c>
      <c r="FH59" s="64">
        <v>21395</v>
      </c>
      <c r="FI59" s="64">
        <f t="shared" si="233"/>
        <v>9134</v>
      </c>
      <c r="FJ59" s="65">
        <f t="shared" si="234"/>
        <v>1.7449637060598646</v>
      </c>
      <c r="FK59" s="64">
        <f t="shared" si="235"/>
        <v>51932.240000000005</v>
      </c>
      <c r="FL59" s="64">
        <f t="shared" si="236"/>
        <v>18465.240000000005</v>
      </c>
      <c r="FM59" s="65">
        <f t="shared" si="237"/>
        <v>1.5517447037380108</v>
      </c>
      <c r="FN59" s="64">
        <v>14901</v>
      </c>
      <c r="FO59" s="64">
        <f t="shared" si="238"/>
        <v>2174.7399999999998</v>
      </c>
      <c r="FP59" s="65">
        <f t="shared" si="239"/>
        <v>1.1708860262166576</v>
      </c>
      <c r="FQ59" s="64">
        <f t="shared" si="240"/>
        <v>66833.240000000005</v>
      </c>
      <c r="FR59" s="45">
        <f t="shared" si="241"/>
        <v>20639.980000000003</v>
      </c>
      <c r="FS59" s="46">
        <f t="shared" si="242"/>
        <v>1.446817998989463</v>
      </c>
      <c r="FT59" s="64">
        <f t="shared" si="22"/>
        <v>8462.3918000000012</v>
      </c>
    </row>
    <row r="60" spans="1:176" s="1" customFormat="1" ht="11.25" x14ac:dyDescent="0.2">
      <c r="A60" s="51">
        <v>49</v>
      </c>
      <c r="B60" s="32">
        <v>65</v>
      </c>
      <c r="C60" s="32" t="s">
        <v>153</v>
      </c>
      <c r="D60" s="51">
        <v>1012010012</v>
      </c>
      <c r="E60" s="51"/>
      <c r="F60" s="51">
        <v>86618411</v>
      </c>
      <c r="G60" s="33"/>
      <c r="H60" s="33">
        <v>157080</v>
      </c>
      <c r="I60" s="33">
        <v>159693</v>
      </c>
      <c r="J60" s="34">
        <f t="shared" si="122"/>
        <v>316773</v>
      </c>
      <c r="K60" s="33">
        <v>137503</v>
      </c>
      <c r="L60" s="33">
        <v>139304</v>
      </c>
      <c r="M60" s="33">
        <v>170193</v>
      </c>
      <c r="N60" s="34">
        <f t="shared" si="123"/>
        <v>763773</v>
      </c>
      <c r="O60" s="33">
        <v>135395</v>
      </c>
      <c r="P60" s="33">
        <v>143951</v>
      </c>
      <c r="Q60" s="33">
        <v>132998</v>
      </c>
      <c r="R60" s="34">
        <f t="shared" si="124"/>
        <v>1176117</v>
      </c>
      <c r="S60" s="33">
        <v>140698</v>
      </c>
      <c r="T60" s="33">
        <v>146206</v>
      </c>
      <c r="U60" s="33">
        <v>244705</v>
      </c>
      <c r="V60" s="34">
        <f t="shared" si="125"/>
        <v>1707726</v>
      </c>
      <c r="W60" s="33">
        <v>0</v>
      </c>
      <c r="X60" s="33">
        <f t="shared" si="126"/>
        <v>0</v>
      </c>
      <c r="Y60" s="35" t="e">
        <f t="shared" si="127"/>
        <v>#DIV/0!</v>
      </c>
      <c r="Z60" s="33">
        <v>122753</v>
      </c>
      <c r="AA60" s="33">
        <f t="shared" si="128"/>
        <v>-34327</v>
      </c>
      <c r="AB60" s="35">
        <f t="shared" si="129"/>
        <v>0.78146804176215945</v>
      </c>
      <c r="AC60" s="33">
        <v>99534</v>
      </c>
      <c r="AD60" s="33">
        <f t="shared" si="130"/>
        <v>-60159</v>
      </c>
      <c r="AE60" s="35">
        <f t="shared" si="131"/>
        <v>0.62328342507185663</v>
      </c>
      <c r="AF60" s="36">
        <f t="shared" si="132"/>
        <v>222287</v>
      </c>
      <c r="AG60" s="36">
        <f t="shared" si="133"/>
        <v>-94486</v>
      </c>
      <c r="AH60" s="37">
        <f t="shared" si="134"/>
        <v>0.70172331606544747</v>
      </c>
      <c r="AI60" s="33">
        <v>230279</v>
      </c>
      <c r="AJ60" s="33">
        <f t="shared" si="135"/>
        <v>92776</v>
      </c>
      <c r="AK60" s="35">
        <f t="shared" si="136"/>
        <v>1.6747198242947428</v>
      </c>
      <c r="AL60" s="33">
        <v>204779</v>
      </c>
      <c r="AM60" s="33">
        <f t="shared" si="137"/>
        <v>65475</v>
      </c>
      <c r="AN60" s="35">
        <f t="shared" si="138"/>
        <v>1.4700152185149027</v>
      </c>
      <c r="AO60" s="33">
        <v>111967</v>
      </c>
      <c r="AP60" s="33">
        <f t="shared" si="139"/>
        <v>-58226</v>
      </c>
      <c r="AQ60" s="35">
        <f t="shared" si="140"/>
        <v>0.65788252160782168</v>
      </c>
      <c r="AR60" s="38">
        <f t="shared" si="141"/>
        <v>769312</v>
      </c>
      <c r="AS60" s="38">
        <f t="shared" si="243"/>
        <v>5539</v>
      </c>
      <c r="AT60" s="39">
        <f t="shared" si="244"/>
        <v>1.0072521547632609</v>
      </c>
      <c r="AU60" s="33">
        <v>120149</v>
      </c>
      <c r="AV60" s="33">
        <f t="shared" si="144"/>
        <v>-15246</v>
      </c>
      <c r="AW60" s="35">
        <f t="shared" si="145"/>
        <v>0.88739613722811039</v>
      </c>
      <c r="AX60" s="33">
        <v>112476</v>
      </c>
      <c r="AY60" s="33">
        <f t="shared" si="146"/>
        <v>-31475</v>
      </c>
      <c r="AZ60" s="35">
        <f t="shared" si="147"/>
        <v>0.78134920910587635</v>
      </c>
      <c r="BA60" s="33">
        <v>98439</v>
      </c>
      <c r="BB60" s="33">
        <f t="shared" si="148"/>
        <v>-34559</v>
      </c>
      <c r="BC60" s="40">
        <f t="shared" si="149"/>
        <v>0.74015398727800419</v>
      </c>
      <c r="BD60" s="38">
        <f t="shared" si="150"/>
        <v>1100376</v>
      </c>
      <c r="BE60" s="38">
        <f t="shared" si="151"/>
        <v>-75741</v>
      </c>
      <c r="BF60" s="39">
        <f t="shared" si="152"/>
        <v>0.93560079481888281</v>
      </c>
      <c r="BG60" s="33">
        <v>96130</v>
      </c>
      <c r="BH60" s="33">
        <f t="shared" si="153"/>
        <v>-44568</v>
      </c>
      <c r="BI60" s="40">
        <f t="shared" si="154"/>
        <v>0.68323643548593438</v>
      </c>
      <c r="BJ60" s="33">
        <v>110833</v>
      </c>
      <c r="BK60" s="33">
        <f t="shared" si="155"/>
        <v>-35373</v>
      </c>
      <c r="BL60" s="40">
        <f t="shared" si="156"/>
        <v>0.75806054471088735</v>
      </c>
      <c r="BM60" s="33">
        <v>155946</v>
      </c>
      <c r="BN60" s="33">
        <f t="shared" si="157"/>
        <v>-88759</v>
      </c>
      <c r="BO60" s="40">
        <f t="shared" si="158"/>
        <v>0.637281624813551</v>
      </c>
      <c r="BP60" s="38">
        <f t="shared" si="159"/>
        <v>1463285</v>
      </c>
      <c r="BQ60" s="33">
        <f t="shared" si="160"/>
        <v>-244441</v>
      </c>
      <c r="BR60" s="40">
        <f t="shared" si="161"/>
        <v>0.85686169795388722</v>
      </c>
      <c r="BS60" s="33">
        <v>0</v>
      </c>
      <c r="BT60" s="33">
        <f t="shared" si="162"/>
        <v>0</v>
      </c>
      <c r="BU60" s="35" t="e">
        <f t="shared" si="163"/>
        <v>#DIV/0!</v>
      </c>
      <c r="BV60" s="33">
        <v>131011</v>
      </c>
      <c r="BW60" s="33">
        <f t="shared" si="164"/>
        <v>8258</v>
      </c>
      <c r="BX60" s="35">
        <f t="shared" si="165"/>
        <v>1.0672733049294112</v>
      </c>
      <c r="BY60" s="33">
        <v>130027</v>
      </c>
      <c r="BZ60" s="33">
        <f t="shared" si="166"/>
        <v>30493</v>
      </c>
      <c r="CA60" s="35">
        <f t="shared" si="167"/>
        <v>1.3063576265396748</v>
      </c>
      <c r="CB60" s="41">
        <f t="shared" si="168"/>
        <v>261038</v>
      </c>
      <c r="CC60" s="41">
        <f t="shared" si="169"/>
        <v>38751</v>
      </c>
      <c r="CD60" s="42">
        <f t="shared" si="170"/>
        <v>1.1743286831888504</v>
      </c>
      <c r="CE60" s="33">
        <v>218042</v>
      </c>
      <c r="CF60" s="33">
        <f t="shared" si="171"/>
        <v>-12237</v>
      </c>
      <c r="CG60" s="35">
        <f t="shared" si="172"/>
        <v>0.94686011316707119</v>
      </c>
      <c r="CH60" s="33">
        <v>110297</v>
      </c>
      <c r="CI60" s="33">
        <f t="shared" si="173"/>
        <v>-94482</v>
      </c>
      <c r="CJ60" s="35">
        <f t="shared" si="174"/>
        <v>0.53861479936907597</v>
      </c>
      <c r="CK60" s="33">
        <v>132081</v>
      </c>
      <c r="CL60" s="33">
        <f t="shared" si="175"/>
        <v>20114</v>
      </c>
      <c r="CM60" s="35">
        <f t="shared" si="176"/>
        <v>1.1796422160100744</v>
      </c>
      <c r="CN60" s="41">
        <f t="shared" si="177"/>
        <v>721458</v>
      </c>
      <c r="CO60" s="41">
        <f t="shared" si="178"/>
        <v>-47854</v>
      </c>
      <c r="CP60" s="42">
        <f t="shared" si="179"/>
        <v>0.93779636870346494</v>
      </c>
      <c r="CQ60" s="33">
        <v>141720</v>
      </c>
      <c r="CR60" s="33">
        <f t="shared" si="180"/>
        <v>21571</v>
      </c>
      <c r="CS60" s="35">
        <f t="shared" si="181"/>
        <v>1.179535410199003</v>
      </c>
      <c r="CT60" s="33">
        <v>137621</v>
      </c>
      <c r="CU60" s="33">
        <f t="shared" si="182"/>
        <v>25145</v>
      </c>
      <c r="CV60" s="35">
        <f t="shared" si="183"/>
        <v>1.2235588036558911</v>
      </c>
      <c r="CW60" s="33">
        <v>133840</v>
      </c>
      <c r="CX60" s="33">
        <f t="shared" si="184"/>
        <v>35401</v>
      </c>
      <c r="CY60" s="35">
        <f t="shared" si="185"/>
        <v>1.3596237263686142</v>
      </c>
      <c r="CZ60" s="41">
        <f t="shared" si="186"/>
        <v>1134639</v>
      </c>
      <c r="DA60" s="41">
        <f t="shared" si="187"/>
        <v>34263</v>
      </c>
      <c r="DB60" s="42">
        <f t="shared" si="188"/>
        <v>1.0311375384414054</v>
      </c>
      <c r="DC60" s="33">
        <v>140635</v>
      </c>
      <c r="DD60" s="33">
        <f t="shared" si="189"/>
        <v>44505</v>
      </c>
      <c r="DE60" s="35">
        <f t="shared" si="190"/>
        <v>1.4629668157703111</v>
      </c>
      <c r="DF60" s="33">
        <v>280717</v>
      </c>
      <c r="DG60" s="33">
        <f t="shared" si="191"/>
        <v>169884</v>
      </c>
      <c r="DH60" s="35">
        <f t="shared" si="192"/>
        <v>2.5327925798273077</v>
      </c>
      <c r="DI60" s="33">
        <v>151682</v>
      </c>
      <c r="DJ60" s="33">
        <f t="shared" si="193"/>
        <v>-4264</v>
      </c>
      <c r="DK60" s="35">
        <f t="shared" si="194"/>
        <v>0.97265720185192306</v>
      </c>
      <c r="DL60" s="64">
        <f t="shared" si="195"/>
        <v>1707673</v>
      </c>
      <c r="DM60" s="64">
        <f t="shared" si="196"/>
        <v>244388</v>
      </c>
      <c r="DN60" s="65">
        <f t="shared" si="197"/>
        <v>1.1670132612580597</v>
      </c>
      <c r="DO60" s="64">
        <v>501894</v>
      </c>
      <c r="DP60" s="64">
        <f t="shared" si="198"/>
        <v>370883</v>
      </c>
      <c r="DQ60" s="65">
        <f t="shared" si="199"/>
        <v>3.8309302272328276</v>
      </c>
      <c r="DR60" s="64">
        <v>172381</v>
      </c>
      <c r="DS60" s="64">
        <f t="shared" si="200"/>
        <v>42354</v>
      </c>
      <c r="DT60" s="65">
        <f t="shared" si="201"/>
        <v>1.3257323478969751</v>
      </c>
      <c r="DU60" s="64">
        <f t="shared" si="202"/>
        <v>674275</v>
      </c>
      <c r="DV60" s="64">
        <f t="shared" si="203"/>
        <v>413237</v>
      </c>
      <c r="DW60" s="65">
        <f t="shared" si="204"/>
        <v>2.5830530420858264</v>
      </c>
      <c r="DX60" s="64">
        <v>466794</v>
      </c>
      <c r="DY60" s="64">
        <f t="shared" si="205"/>
        <v>6374</v>
      </c>
      <c r="DZ60" s="65">
        <f t="shared" si="206"/>
        <v>1.0138438816732549</v>
      </c>
      <c r="EA60" s="64">
        <f t="shared" si="207"/>
        <v>1141069</v>
      </c>
      <c r="EB60" s="64">
        <f t="shared" si="208"/>
        <v>419611</v>
      </c>
      <c r="EC60" s="65">
        <f t="shared" si="209"/>
        <v>1.581615284604232</v>
      </c>
      <c r="ED60" s="64">
        <v>156698</v>
      </c>
      <c r="EE60" s="64">
        <f t="shared" si="210"/>
        <v>14978</v>
      </c>
      <c r="EF60" s="65">
        <f t="shared" si="211"/>
        <v>1.1056872706745695</v>
      </c>
      <c r="EG60" s="64">
        <v>177810</v>
      </c>
      <c r="EH60" s="64">
        <f t="shared" si="212"/>
        <v>40189</v>
      </c>
      <c r="EI60" s="65">
        <f t="shared" si="213"/>
        <v>1.2920266529090765</v>
      </c>
      <c r="EJ60" s="64">
        <v>133155</v>
      </c>
      <c r="EK60" s="64">
        <f t="shared" si="214"/>
        <v>-685</v>
      </c>
      <c r="EL60" s="65">
        <f t="shared" si="215"/>
        <v>0.99488194859533774</v>
      </c>
      <c r="EM60" s="64">
        <f t="shared" si="216"/>
        <v>1608732</v>
      </c>
      <c r="EN60" s="64">
        <f t="shared" si="217"/>
        <v>474093</v>
      </c>
      <c r="EO60" s="65">
        <f t="shared" si="218"/>
        <v>1.4178359813121177</v>
      </c>
      <c r="EP60" s="64">
        <v>355771</v>
      </c>
      <c r="EQ60" s="64">
        <f t="shared" si="219"/>
        <v>-65581</v>
      </c>
      <c r="ER60" s="65">
        <f t="shared" si="220"/>
        <v>0.84435578803470734</v>
      </c>
      <c r="ES60" s="64">
        <v>190767</v>
      </c>
      <c r="ET60" s="64">
        <f t="shared" si="221"/>
        <v>39085</v>
      </c>
      <c r="EU60" s="65">
        <f t="shared" si="222"/>
        <v>1.2576772458169063</v>
      </c>
      <c r="EV60" s="64">
        <f t="shared" si="223"/>
        <v>2155270</v>
      </c>
      <c r="EW60" s="64">
        <f t="shared" si="224"/>
        <v>447597</v>
      </c>
      <c r="EX60" s="65">
        <f t="shared" si="225"/>
        <v>1.2621093148395506</v>
      </c>
      <c r="EY60" s="64">
        <v>519443</v>
      </c>
      <c r="EZ60" s="64">
        <f t="shared" si="226"/>
        <v>-154832</v>
      </c>
      <c r="FA60" s="65">
        <f t="shared" si="227"/>
        <v>0.7703726224463312</v>
      </c>
      <c r="FB60" s="64">
        <v>524183</v>
      </c>
      <c r="FC60" s="64">
        <f t="shared" si="228"/>
        <v>57389</v>
      </c>
      <c r="FD60" s="65">
        <f t="shared" si="229"/>
        <v>1.1229428827277128</v>
      </c>
      <c r="FE60" s="64">
        <f t="shared" si="230"/>
        <v>1043626</v>
      </c>
      <c r="FF60" s="64">
        <f t="shared" si="231"/>
        <v>-97443</v>
      </c>
      <c r="FG60" s="65">
        <f t="shared" si="232"/>
        <v>0.91460376191097992</v>
      </c>
      <c r="FH60" s="64">
        <v>501119</v>
      </c>
      <c r="FI60" s="64">
        <f t="shared" si="233"/>
        <v>33456</v>
      </c>
      <c r="FJ60" s="65">
        <f t="shared" si="234"/>
        <v>1.0715386934608895</v>
      </c>
      <c r="FK60" s="64">
        <f t="shared" si="235"/>
        <v>1544745</v>
      </c>
      <c r="FL60" s="64">
        <f t="shared" si="236"/>
        <v>-63987</v>
      </c>
      <c r="FM60" s="65">
        <f t="shared" si="237"/>
        <v>0.96022519599286893</v>
      </c>
      <c r="FN60" s="64">
        <v>624469</v>
      </c>
      <c r="FO60" s="64">
        <f t="shared" si="238"/>
        <v>77931</v>
      </c>
      <c r="FP60" s="65">
        <f t="shared" si="239"/>
        <v>1.1425902681972708</v>
      </c>
      <c r="FQ60" s="64">
        <f t="shared" si="240"/>
        <v>2169214</v>
      </c>
      <c r="FR60" s="45">
        <f t="shared" si="241"/>
        <v>13944</v>
      </c>
      <c r="FS60" s="46">
        <f t="shared" si="242"/>
        <v>1.0064697230509403</v>
      </c>
      <c r="FT60" s="64">
        <f t="shared" si="22"/>
        <v>5717.04</v>
      </c>
    </row>
    <row r="61" spans="1:176" s="1" customFormat="1" ht="11.25" x14ac:dyDescent="0.2">
      <c r="A61" s="51">
        <v>50</v>
      </c>
      <c r="B61" s="32">
        <v>31</v>
      </c>
      <c r="C61" s="32" t="s">
        <v>197</v>
      </c>
      <c r="D61" s="51">
        <v>1001040696</v>
      </c>
      <c r="E61" s="51">
        <v>101201001</v>
      </c>
      <c r="F61" s="51">
        <v>86618101</v>
      </c>
      <c r="G61" s="33"/>
      <c r="H61" s="33">
        <v>136258</v>
      </c>
      <c r="I61" s="33">
        <v>116678</v>
      </c>
      <c r="J61" s="34">
        <f t="shared" si="122"/>
        <v>252936</v>
      </c>
      <c r="K61" s="33">
        <v>125676</v>
      </c>
      <c r="L61" s="33">
        <v>152830</v>
      </c>
      <c r="M61" s="33">
        <v>137361</v>
      </c>
      <c r="N61" s="34">
        <f t="shared" si="123"/>
        <v>668803</v>
      </c>
      <c r="O61" s="33">
        <v>159133</v>
      </c>
      <c r="P61" s="33">
        <v>129133</v>
      </c>
      <c r="Q61" s="33">
        <v>101629</v>
      </c>
      <c r="R61" s="34">
        <f t="shared" si="124"/>
        <v>1058698</v>
      </c>
      <c r="S61" s="33">
        <v>137823</v>
      </c>
      <c r="T61" s="33">
        <v>176352</v>
      </c>
      <c r="U61" s="33">
        <v>384944</v>
      </c>
      <c r="V61" s="34">
        <f t="shared" si="125"/>
        <v>1757817</v>
      </c>
      <c r="W61" s="33">
        <v>3675</v>
      </c>
      <c r="X61" s="33">
        <f t="shared" si="126"/>
        <v>3675</v>
      </c>
      <c r="Y61" s="35" t="e">
        <f t="shared" si="127"/>
        <v>#DIV/0!</v>
      </c>
      <c r="Z61" s="33">
        <v>124453</v>
      </c>
      <c r="AA61" s="33">
        <f t="shared" si="128"/>
        <v>-11805</v>
      </c>
      <c r="AB61" s="35">
        <f t="shared" si="129"/>
        <v>0.91336288511500241</v>
      </c>
      <c r="AC61" s="33">
        <v>119815</v>
      </c>
      <c r="AD61" s="33">
        <f t="shared" si="130"/>
        <v>3137</v>
      </c>
      <c r="AE61" s="35">
        <f t="shared" si="131"/>
        <v>1.026885959649634</v>
      </c>
      <c r="AF61" s="36">
        <f t="shared" si="132"/>
        <v>247943</v>
      </c>
      <c r="AG61" s="36">
        <f t="shared" si="133"/>
        <v>-4993</v>
      </c>
      <c r="AH61" s="37">
        <f t="shared" si="134"/>
        <v>0.9802598285732359</v>
      </c>
      <c r="AI61" s="33">
        <v>135941</v>
      </c>
      <c r="AJ61" s="33">
        <f t="shared" si="135"/>
        <v>10265</v>
      </c>
      <c r="AK61" s="35">
        <f t="shared" si="136"/>
        <v>1.081678283840988</v>
      </c>
      <c r="AL61" s="33">
        <v>118520</v>
      </c>
      <c r="AM61" s="33">
        <f t="shared" si="137"/>
        <v>-34310</v>
      </c>
      <c r="AN61" s="35">
        <f t="shared" si="138"/>
        <v>0.77550219197801473</v>
      </c>
      <c r="AO61" s="33">
        <v>146801</v>
      </c>
      <c r="AP61" s="33">
        <f t="shared" si="139"/>
        <v>9440</v>
      </c>
      <c r="AQ61" s="35">
        <f t="shared" si="140"/>
        <v>1.0687240191903087</v>
      </c>
      <c r="AR61" s="38">
        <f t="shared" si="141"/>
        <v>649205</v>
      </c>
      <c r="AS61" s="38">
        <f t="shared" si="243"/>
        <v>-19598</v>
      </c>
      <c r="AT61" s="39">
        <f t="shared" si="244"/>
        <v>0.97069690177825163</v>
      </c>
      <c r="AU61" s="33">
        <v>166830</v>
      </c>
      <c r="AV61" s="33">
        <f t="shared" si="144"/>
        <v>7697</v>
      </c>
      <c r="AW61" s="35">
        <f t="shared" si="145"/>
        <v>1.0483683459747506</v>
      </c>
      <c r="AX61" s="33">
        <v>99208</v>
      </c>
      <c r="AY61" s="33">
        <f t="shared" si="146"/>
        <v>-29925</v>
      </c>
      <c r="AZ61" s="35">
        <f t="shared" si="147"/>
        <v>0.76826217930350882</v>
      </c>
      <c r="BA61" s="33">
        <v>82918</v>
      </c>
      <c r="BB61" s="33">
        <f t="shared" si="148"/>
        <v>-18711</v>
      </c>
      <c r="BC61" s="40">
        <f t="shared" si="149"/>
        <v>0.81588916549410107</v>
      </c>
      <c r="BD61" s="38">
        <f t="shared" si="150"/>
        <v>998161</v>
      </c>
      <c r="BE61" s="38">
        <f t="shared" si="151"/>
        <v>-60537</v>
      </c>
      <c r="BF61" s="39">
        <f t="shared" si="152"/>
        <v>0.94281938758739503</v>
      </c>
      <c r="BG61" s="33">
        <v>146191</v>
      </c>
      <c r="BH61" s="33">
        <f t="shared" si="153"/>
        <v>8368</v>
      </c>
      <c r="BI61" s="40">
        <f t="shared" si="154"/>
        <v>1.060715555458813</v>
      </c>
      <c r="BJ61" s="33">
        <v>100755.49</v>
      </c>
      <c r="BK61" s="33">
        <f t="shared" si="155"/>
        <v>-75596.509999999995</v>
      </c>
      <c r="BL61" s="40">
        <f t="shared" si="156"/>
        <v>0.57133171157684637</v>
      </c>
      <c r="BM61" s="33">
        <v>277998</v>
      </c>
      <c r="BN61" s="33">
        <f t="shared" si="157"/>
        <v>-106946</v>
      </c>
      <c r="BO61" s="40">
        <f t="shared" si="158"/>
        <v>0.72217777131219085</v>
      </c>
      <c r="BP61" s="38">
        <f t="shared" si="159"/>
        <v>1523105.49</v>
      </c>
      <c r="BQ61" s="33">
        <f t="shared" si="160"/>
        <v>-234711.51</v>
      </c>
      <c r="BR61" s="40">
        <f t="shared" si="161"/>
        <v>0.86647557168920308</v>
      </c>
      <c r="BS61" s="33">
        <v>7450</v>
      </c>
      <c r="BT61" s="33">
        <f t="shared" si="162"/>
        <v>3775</v>
      </c>
      <c r="BU61" s="35">
        <f t="shared" si="163"/>
        <v>2.0272108843537415</v>
      </c>
      <c r="BV61" s="33">
        <v>123481.11</v>
      </c>
      <c r="BW61" s="33">
        <f t="shared" si="164"/>
        <v>-971.88999999999942</v>
      </c>
      <c r="BX61" s="35">
        <f t="shared" si="165"/>
        <v>0.9921907065317831</v>
      </c>
      <c r="BY61" s="33">
        <v>122221</v>
      </c>
      <c r="BZ61" s="33">
        <f t="shared" si="166"/>
        <v>2406</v>
      </c>
      <c r="CA61" s="35">
        <f t="shared" si="167"/>
        <v>1.0200809581438051</v>
      </c>
      <c r="CB61" s="41">
        <f t="shared" si="168"/>
        <v>253152.11</v>
      </c>
      <c r="CC61" s="41">
        <f t="shared" si="169"/>
        <v>5209.109999999986</v>
      </c>
      <c r="CD61" s="42">
        <f t="shared" si="170"/>
        <v>1.0210093045579023</v>
      </c>
      <c r="CE61" s="33">
        <v>120972</v>
      </c>
      <c r="CF61" s="33">
        <f t="shared" si="171"/>
        <v>-14969</v>
      </c>
      <c r="CG61" s="35">
        <f t="shared" si="172"/>
        <v>0.88988605350850736</v>
      </c>
      <c r="CH61" s="33">
        <v>142467</v>
      </c>
      <c r="CI61" s="33">
        <f t="shared" si="173"/>
        <v>23947</v>
      </c>
      <c r="CJ61" s="35">
        <f t="shared" si="174"/>
        <v>1.202050286871414</v>
      </c>
      <c r="CK61" s="33">
        <v>154493.19</v>
      </c>
      <c r="CL61" s="33">
        <f t="shared" si="175"/>
        <v>7692.1900000000023</v>
      </c>
      <c r="CM61" s="35">
        <f t="shared" si="176"/>
        <v>1.052398757501652</v>
      </c>
      <c r="CN61" s="41">
        <f t="shared" si="177"/>
        <v>671084.30000000005</v>
      </c>
      <c r="CO61" s="41">
        <f t="shared" si="178"/>
        <v>21879.300000000047</v>
      </c>
      <c r="CP61" s="42">
        <f t="shared" si="179"/>
        <v>1.0337016812871127</v>
      </c>
      <c r="CQ61" s="33">
        <v>161980</v>
      </c>
      <c r="CR61" s="33">
        <f t="shared" si="180"/>
        <v>-4850</v>
      </c>
      <c r="CS61" s="35">
        <f t="shared" si="181"/>
        <v>0.97092849007972182</v>
      </c>
      <c r="CT61" s="33">
        <v>163513</v>
      </c>
      <c r="CU61" s="33">
        <f t="shared" si="182"/>
        <v>64305</v>
      </c>
      <c r="CV61" s="35">
        <f t="shared" si="183"/>
        <v>1.6481836142246593</v>
      </c>
      <c r="CW61" s="33">
        <v>148426</v>
      </c>
      <c r="CX61" s="33">
        <f t="shared" si="184"/>
        <v>65508</v>
      </c>
      <c r="CY61" s="35">
        <f t="shared" si="185"/>
        <v>1.7900335270990617</v>
      </c>
      <c r="CZ61" s="41">
        <f t="shared" si="186"/>
        <v>1145003.3</v>
      </c>
      <c r="DA61" s="41">
        <f t="shared" si="187"/>
        <v>146842.30000000005</v>
      </c>
      <c r="DB61" s="42">
        <f t="shared" si="188"/>
        <v>1.1471128405137048</v>
      </c>
      <c r="DC61" s="33">
        <v>110252</v>
      </c>
      <c r="DD61" s="33">
        <f t="shared" si="189"/>
        <v>-35939</v>
      </c>
      <c r="DE61" s="35">
        <f t="shared" si="190"/>
        <v>0.75416407302775135</v>
      </c>
      <c r="DF61" s="33">
        <v>128864</v>
      </c>
      <c r="DG61" s="33">
        <f t="shared" si="191"/>
        <v>28108.509999999995</v>
      </c>
      <c r="DH61" s="35">
        <f t="shared" si="192"/>
        <v>1.2789774532385281</v>
      </c>
      <c r="DI61" s="33">
        <v>663111</v>
      </c>
      <c r="DJ61" s="33">
        <f t="shared" si="193"/>
        <v>385113</v>
      </c>
      <c r="DK61" s="35">
        <f t="shared" si="194"/>
        <v>2.3853085273994776</v>
      </c>
      <c r="DL61" s="64">
        <f t="shared" si="195"/>
        <v>2047230.3</v>
      </c>
      <c r="DM61" s="64">
        <f t="shared" si="196"/>
        <v>524124.81000000006</v>
      </c>
      <c r="DN61" s="65">
        <f t="shared" si="197"/>
        <v>1.3441158957414041</v>
      </c>
      <c r="DO61" s="64">
        <v>180699</v>
      </c>
      <c r="DP61" s="64">
        <f t="shared" si="198"/>
        <v>49767.89</v>
      </c>
      <c r="DQ61" s="65">
        <f t="shared" si="199"/>
        <v>1.3801074473438741</v>
      </c>
      <c r="DR61" s="64">
        <v>186847</v>
      </c>
      <c r="DS61" s="64">
        <f t="shared" si="200"/>
        <v>64626</v>
      </c>
      <c r="DT61" s="65">
        <f t="shared" si="201"/>
        <v>1.5287634694528764</v>
      </c>
      <c r="DU61" s="64">
        <f t="shared" si="202"/>
        <v>367546</v>
      </c>
      <c r="DV61" s="64">
        <f t="shared" si="203"/>
        <v>114393.89000000001</v>
      </c>
      <c r="DW61" s="65">
        <f t="shared" si="204"/>
        <v>1.451878082311856</v>
      </c>
      <c r="DX61" s="64">
        <v>696621</v>
      </c>
      <c r="DY61" s="64">
        <f t="shared" si="205"/>
        <v>278688.81</v>
      </c>
      <c r="DZ61" s="65">
        <f t="shared" si="206"/>
        <v>1.6668278172112083</v>
      </c>
      <c r="EA61" s="64">
        <f t="shared" si="207"/>
        <v>1064167</v>
      </c>
      <c r="EB61" s="64">
        <f t="shared" si="208"/>
        <v>393082.69999999995</v>
      </c>
      <c r="EC61" s="65">
        <f t="shared" si="209"/>
        <v>1.5857426555799323</v>
      </c>
      <c r="ED61" s="64">
        <v>251549</v>
      </c>
      <c r="EE61" s="64">
        <f t="shared" si="210"/>
        <v>89569</v>
      </c>
      <c r="EF61" s="65">
        <f t="shared" si="211"/>
        <v>1.5529633288060254</v>
      </c>
      <c r="EG61" s="64">
        <v>238869</v>
      </c>
      <c r="EH61" s="64">
        <f t="shared" si="212"/>
        <v>75356</v>
      </c>
      <c r="EI61" s="65">
        <f t="shared" si="213"/>
        <v>1.460856323350437</v>
      </c>
      <c r="EJ61" s="64">
        <v>187027</v>
      </c>
      <c r="EK61" s="64">
        <f t="shared" si="214"/>
        <v>38601</v>
      </c>
      <c r="EL61" s="65">
        <f t="shared" si="215"/>
        <v>1.2600689906081144</v>
      </c>
      <c r="EM61" s="64">
        <f t="shared" si="216"/>
        <v>1741612</v>
      </c>
      <c r="EN61" s="64">
        <f t="shared" si="217"/>
        <v>596608.69999999995</v>
      </c>
      <c r="EO61" s="65">
        <f t="shared" si="218"/>
        <v>1.5210541314597084</v>
      </c>
      <c r="EP61" s="64">
        <v>374447</v>
      </c>
      <c r="EQ61" s="64">
        <f t="shared" si="219"/>
        <v>135331</v>
      </c>
      <c r="ER61" s="65">
        <f t="shared" si="220"/>
        <v>1.5659637999966542</v>
      </c>
      <c r="ES61" s="64">
        <v>492303</v>
      </c>
      <c r="ET61" s="64">
        <f t="shared" si="221"/>
        <v>-170808</v>
      </c>
      <c r="EU61" s="65">
        <f t="shared" si="222"/>
        <v>0.74241416595411625</v>
      </c>
      <c r="EV61" s="64">
        <f t="shared" si="223"/>
        <v>2608362</v>
      </c>
      <c r="EW61" s="64">
        <f t="shared" si="224"/>
        <v>561131.69999999995</v>
      </c>
      <c r="EX61" s="65">
        <f t="shared" si="225"/>
        <v>1.2740931003219325</v>
      </c>
      <c r="EY61" s="64">
        <v>396345</v>
      </c>
      <c r="EZ61" s="64">
        <f t="shared" si="226"/>
        <v>28799</v>
      </c>
      <c r="FA61" s="65">
        <f t="shared" si="227"/>
        <v>1.0783548181724192</v>
      </c>
      <c r="FB61" s="64">
        <v>635178</v>
      </c>
      <c r="FC61" s="64">
        <f t="shared" si="228"/>
        <v>-61443</v>
      </c>
      <c r="FD61" s="65">
        <f t="shared" si="229"/>
        <v>0.91179852459228183</v>
      </c>
      <c r="FE61" s="64">
        <f t="shared" si="230"/>
        <v>1031523</v>
      </c>
      <c r="FF61" s="64">
        <f t="shared" si="231"/>
        <v>-32644</v>
      </c>
      <c r="FG61" s="65">
        <f t="shared" si="232"/>
        <v>0.9693243635632377</v>
      </c>
      <c r="FH61" s="64">
        <v>576528</v>
      </c>
      <c r="FI61" s="64">
        <f t="shared" si="233"/>
        <v>-100917</v>
      </c>
      <c r="FJ61" s="65">
        <f t="shared" si="234"/>
        <v>0.85103292518211815</v>
      </c>
      <c r="FK61" s="64">
        <f t="shared" si="235"/>
        <v>1608051</v>
      </c>
      <c r="FL61" s="64">
        <f t="shared" si="236"/>
        <v>-133561</v>
      </c>
      <c r="FM61" s="65">
        <f t="shared" si="237"/>
        <v>0.92331185131935245</v>
      </c>
      <c r="FN61" s="64">
        <v>1013854</v>
      </c>
      <c r="FO61" s="64">
        <f t="shared" si="238"/>
        <v>147104</v>
      </c>
      <c r="FP61" s="65">
        <f t="shared" si="239"/>
        <v>1.1697190654744736</v>
      </c>
      <c r="FQ61" s="64">
        <f t="shared" si="240"/>
        <v>2621905</v>
      </c>
      <c r="FR61" s="45">
        <f t="shared" si="241"/>
        <v>13543</v>
      </c>
      <c r="FS61" s="46">
        <f t="shared" si="242"/>
        <v>1.0051921474089869</v>
      </c>
      <c r="FT61" s="64">
        <f t="shared" si="22"/>
        <v>4469.1899999999996</v>
      </c>
    </row>
    <row r="62" spans="1:176" s="1" customFormat="1" ht="11.25" x14ac:dyDescent="0.2">
      <c r="A62" s="51">
        <v>51</v>
      </c>
      <c r="B62" s="32">
        <v>33</v>
      </c>
      <c r="C62" s="32" t="s">
        <v>118</v>
      </c>
      <c r="D62" s="51">
        <v>1012007732</v>
      </c>
      <c r="E62" s="51">
        <v>101201001</v>
      </c>
      <c r="F62" s="51">
        <v>86618101</v>
      </c>
      <c r="G62" s="33">
        <v>48523</v>
      </c>
      <c r="H62" s="33">
        <v>71470</v>
      </c>
      <c r="I62" s="33">
        <v>45482</v>
      </c>
      <c r="J62" s="34">
        <f t="shared" si="122"/>
        <v>165475</v>
      </c>
      <c r="K62" s="33">
        <v>51177</v>
      </c>
      <c r="L62" s="33">
        <v>36861</v>
      </c>
      <c r="M62" s="33">
        <v>47002</v>
      </c>
      <c r="N62" s="34">
        <f t="shared" si="123"/>
        <v>300515</v>
      </c>
      <c r="O62" s="33">
        <v>38424</v>
      </c>
      <c r="P62" s="33">
        <v>36000</v>
      </c>
      <c r="Q62" s="33">
        <v>38732</v>
      </c>
      <c r="R62" s="34">
        <f t="shared" si="124"/>
        <v>413671</v>
      </c>
      <c r="S62" s="33">
        <v>66524</v>
      </c>
      <c r="T62" s="33">
        <v>7854</v>
      </c>
      <c r="U62" s="33">
        <v>61699</v>
      </c>
      <c r="V62" s="34">
        <f t="shared" si="125"/>
        <v>549748</v>
      </c>
      <c r="W62" s="33">
        <v>30502</v>
      </c>
      <c r="X62" s="33">
        <f t="shared" si="126"/>
        <v>-18021</v>
      </c>
      <c r="Y62" s="35">
        <f t="shared" si="127"/>
        <v>0.62860911320404755</v>
      </c>
      <c r="Z62" s="33">
        <v>38911</v>
      </c>
      <c r="AA62" s="33">
        <f t="shared" si="128"/>
        <v>-32559</v>
      </c>
      <c r="AB62" s="35">
        <f t="shared" si="129"/>
        <v>0.54443822582901913</v>
      </c>
      <c r="AC62" s="33">
        <v>2775</v>
      </c>
      <c r="AD62" s="33">
        <f t="shared" si="130"/>
        <v>-42707</v>
      </c>
      <c r="AE62" s="35">
        <f t="shared" si="131"/>
        <v>6.1013148058572622E-2</v>
      </c>
      <c r="AF62" s="36">
        <f t="shared" si="132"/>
        <v>72188</v>
      </c>
      <c r="AG62" s="36">
        <f t="shared" si="133"/>
        <v>-93287</v>
      </c>
      <c r="AH62" s="37">
        <f t="shared" si="134"/>
        <v>0.43624716724580753</v>
      </c>
      <c r="AI62" s="33">
        <v>73015</v>
      </c>
      <c r="AJ62" s="33">
        <f t="shared" si="135"/>
        <v>21838</v>
      </c>
      <c r="AK62" s="35">
        <f t="shared" si="136"/>
        <v>1.4267151259354789</v>
      </c>
      <c r="AL62" s="33">
        <v>37825</v>
      </c>
      <c r="AM62" s="33">
        <f t="shared" si="137"/>
        <v>964</v>
      </c>
      <c r="AN62" s="35">
        <f t="shared" si="138"/>
        <v>1.0261523018908874</v>
      </c>
      <c r="AO62" s="33">
        <v>34217</v>
      </c>
      <c r="AP62" s="33">
        <f t="shared" si="139"/>
        <v>-12785</v>
      </c>
      <c r="AQ62" s="35">
        <f t="shared" si="140"/>
        <v>0.72799029828517936</v>
      </c>
      <c r="AR62" s="38">
        <f t="shared" si="141"/>
        <v>217245</v>
      </c>
      <c r="AS62" s="38">
        <f t="shared" si="243"/>
        <v>-83270</v>
      </c>
      <c r="AT62" s="39">
        <f t="shared" si="244"/>
        <v>0.72290900620601306</v>
      </c>
      <c r="AU62" s="33">
        <v>50185</v>
      </c>
      <c r="AV62" s="33">
        <f t="shared" si="144"/>
        <v>11761</v>
      </c>
      <c r="AW62" s="35">
        <f t="shared" si="145"/>
        <v>1.3060847387049761</v>
      </c>
      <c r="AX62" s="33">
        <v>0</v>
      </c>
      <c r="AY62" s="33">
        <f t="shared" si="146"/>
        <v>-36000</v>
      </c>
      <c r="AZ62" s="35">
        <f t="shared" si="147"/>
        <v>0</v>
      </c>
      <c r="BA62" s="33">
        <v>37572</v>
      </c>
      <c r="BB62" s="33">
        <f t="shared" si="148"/>
        <v>-1160</v>
      </c>
      <c r="BC62" s="40">
        <f t="shared" si="149"/>
        <v>0.97005060415160593</v>
      </c>
      <c r="BD62" s="38">
        <f t="shared" si="150"/>
        <v>305002</v>
      </c>
      <c r="BE62" s="38">
        <f t="shared" si="151"/>
        <v>-108669</v>
      </c>
      <c r="BF62" s="39">
        <f t="shared" si="152"/>
        <v>0.7373057333001346</v>
      </c>
      <c r="BG62" s="33">
        <v>0</v>
      </c>
      <c r="BH62" s="33">
        <f t="shared" si="153"/>
        <v>-66524</v>
      </c>
      <c r="BI62" s="40">
        <f t="shared" si="154"/>
        <v>0</v>
      </c>
      <c r="BJ62" s="33">
        <v>115956.67</v>
      </c>
      <c r="BK62" s="33">
        <f t="shared" si="155"/>
        <v>108102.67</v>
      </c>
      <c r="BL62" s="40">
        <f t="shared" si="156"/>
        <v>14.764027247262542</v>
      </c>
      <c r="BM62" s="33">
        <v>47052</v>
      </c>
      <c r="BN62" s="33">
        <f t="shared" si="157"/>
        <v>-14647</v>
      </c>
      <c r="BO62" s="40">
        <f t="shared" si="158"/>
        <v>0.76260555276422637</v>
      </c>
      <c r="BP62" s="38">
        <f t="shared" si="159"/>
        <v>468010.67</v>
      </c>
      <c r="BQ62" s="33">
        <f t="shared" si="160"/>
        <v>-81737.330000000016</v>
      </c>
      <c r="BR62" s="40">
        <f t="shared" si="161"/>
        <v>0.85131854958999398</v>
      </c>
      <c r="BS62" s="33">
        <v>61725</v>
      </c>
      <c r="BT62" s="33">
        <f t="shared" si="162"/>
        <v>31223</v>
      </c>
      <c r="BU62" s="35">
        <f t="shared" si="163"/>
        <v>2.0236377942430006</v>
      </c>
      <c r="BV62" s="33">
        <v>33940</v>
      </c>
      <c r="BW62" s="33">
        <f t="shared" si="164"/>
        <v>-4971</v>
      </c>
      <c r="BX62" s="35">
        <f t="shared" si="165"/>
        <v>0.87224692246408475</v>
      </c>
      <c r="BY62" s="33">
        <v>44869</v>
      </c>
      <c r="BZ62" s="33">
        <f t="shared" si="166"/>
        <v>42094</v>
      </c>
      <c r="CA62" s="35">
        <f t="shared" si="167"/>
        <v>16.16900900900901</v>
      </c>
      <c r="CB62" s="41">
        <f t="shared" si="168"/>
        <v>140534</v>
      </c>
      <c r="CC62" s="41">
        <f t="shared" si="169"/>
        <v>68346</v>
      </c>
      <c r="CD62" s="42">
        <f t="shared" si="170"/>
        <v>1.9467778578157033</v>
      </c>
      <c r="CE62" s="33">
        <v>38747</v>
      </c>
      <c r="CF62" s="33">
        <f t="shared" si="171"/>
        <v>-34268</v>
      </c>
      <c r="CG62" s="35">
        <f t="shared" si="172"/>
        <v>0.53067177977127988</v>
      </c>
      <c r="CH62" s="33">
        <v>49310</v>
      </c>
      <c r="CI62" s="33">
        <f t="shared" si="173"/>
        <v>11485</v>
      </c>
      <c r="CJ62" s="35">
        <f t="shared" si="174"/>
        <v>1.3036351619299404</v>
      </c>
      <c r="CK62" s="33">
        <v>40588</v>
      </c>
      <c r="CL62" s="33">
        <f t="shared" si="175"/>
        <v>6371</v>
      </c>
      <c r="CM62" s="35">
        <f t="shared" si="176"/>
        <v>1.1861939971359265</v>
      </c>
      <c r="CN62" s="41">
        <f t="shared" si="177"/>
        <v>269179</v>
      </c>
      <c r="CO62" s="41">
        <f t="shared" si="178"/>
        <v>51934</v>
      </c>
      <c r="CP62" s="42">
        <f t="shared" si="179"/>
        <v>1.2390572855531772</v>
      </c>
      <c r="CQ62" s="33">
        <v>3377</v>
      </c>
      <c r="CR62" s="33">
        <f t="shared" si="180"/>
        <v>-46808</v>
      </c>
      <c r="CS62" s="35">
        <f t="shared" si="181"/>
        <v>6.7291023214107806E-2</v>
      </c>
      <c r="CT62" s="33">
        <v>73268</v>
      </c>
      <c r="CU62" s="33">
        <f t="shared" si="182"/>
        <v>73268</v>
      </c>
      <c r="CV62" s="35" t="e">
        <f t="shared" si="183"/>
        <v>#DIV/0!</v>
      </c>
      <c r="CW62" s="33">
        <v>41404</v>
      </c>
      <c r="CX62" s="33">
        <f t="shared" si="184"/>
        <v>3832</v>
      </c>
      <c r="CY62" s="35">
        <f t="shared" si="185"/>
        <v>1.1019908442457149</v>
      </c>
      <c r="CZ62" s="41">
        <f t="shared" si="186"/>
        <v>387228</v>
      </c>
      <c r="DA62" s="41">
        <f t="shared" si="187"/>
        <v>82226</v>
      </c>
      <c r="DB62" s="42">
        <f t="shared" si="188"/>
        <v>1.2695916748086897</v>
      </c>
      <c r="DC62" s="33">
        <v>25769.49</v>
      </c>
      <c r="DD62" s="33">
        <f t="shared" si="189"/>
        <v>25769.49</v>
      </c>
      <c r="DE62" s="35" t="e">
        <f t="shared" si="190"/>
        <v>#DIV/0!</v>
      </c>
      <c r="DF62" s="33">
        <v>49711.51</v>
      </c>
      <c r="DG62" s="33">
        <f t="shared" si="191"/>
        <v>-66245.16</v>
      </c>
      <c r="DH62" s="35">
        <f t="shared" si="192"/>
        <v>0.42870763708547344</v>
      </c>
      <c r="DI62" s="33">
        <v>52465</v>
      </c>
      <c r="DJ62" s="33">
        <f t="shared" si="193"/>
        <v>5413</v>
      </c>
      <c r="DK62" s="35">
        <f t="shared" si="194"/>
        <v>1.1150429312250276</v>
      </c>
      <c r="DL62" s="64">
        <f t="shared" si="195"/>
        <v>515174</v>
      </c>
      <c r="DM62" s="64">
        <f t="shared" si="196"/>
        <v>47163.330000000016</v>
      </c>
      <c r="DN62" s="65">
        <f t="shared" si="197"/>
        <v>1.1007740485916699</v>
      </c>
      <c r="DO62" s="64">
        <v>88057</v>
      </c>
      <c r="DP62" s="64">
        <f t="shared" si="198"/>
        <v>-7608</v>
      </c>
      <c r="DQ62" s="65">
        <f t="shared" si="199"/>
        <v>0.92047248209899124</v>
      </c>
      <c r="DR62" s="64">
        <v>41337</v>
      </c>
      <c r="DS62" s="64">
        <f t="shared" si="200"/>
        <v>-3532</v>
      </c>
      <c r="DT62" s="65">
        <f t="shared" si="201"/>
        <v>0.92128195413314318</v>
      </c>
      <c r="DU62" s="64">
        <f t="shared" si="202"/>
        <v>129394</v>
      </c>
      <c r="DV62" s="64">
        <f t="shared" si="203"/>
        <v>-11140</v>
      </c>
      <c r="DW62" s="65">
        <f t="shared" si="204"/>
        <v>0.92073092632387887</v>
      </c>
      <c r="DX62" s="64">
        <v>146891</v>
      </c>
      <c r="DY62" s="64">
        <f t="shared" si="205"/>
        <v>18246</v>
      </c>
      <c r="DZ62" s="65">
        <f t="shared" si="206"/>
        <v>1.1418321738116521</v>
      </c>
      <c r="EA62" s="64">
        <f t="shared" si="207"/>
        <v>276285</v>
      </c>
      <c r="EB62" s="64">
        <f t="shared" si="208"/>
        <v>7106</v>
      </c>
      <c r="EC62" s="65">
        <f t="shared" si="209"/>
        <v>1.0263987903959819</v>
      </c>
      <c r="ED62" s="64">
        <v>42363</v>
      </c>
      <c r="EE62" s="64">
        <f t="shared" si="210"/>
        <v>38986</v>
      </c>
      <c r="EF62" s="65">
        <f t="shared" si="211"/>
        <v>12.544566183002665</v>
      </c>
      <c r="EG62" s="64">
        <v>60539</v>
      </c>
      <c r="EH62" s="64">
        <f t="shared" si="212"/>
        <v>-12729</v>
      </c>
      <c r="EI62" s="65">
        <f t="shared" si="213"/>
        <v>0.82626794780804713</v>
      </c>
      <c r="EJ62" s="64">
        <v>33169</v>
      </c>
      <c r="EK62" s="64">
        <f t="shared" si="214"/>
        <v>-8235</v>
      </c>
      <c r="EL62" s="65">
        <f t="shared" si="215"/>
        <v>0.80110617331658773</v>
      </c>
      <c r="EM62" s="64">
        <f t="shared" si="216"/>
        <v>412356</v>
      </c>
      <c r="EN62" s="64">
        <f t="shared" si="217"/>
        <v>25128</v>
      </c>
      <c r="EO62" s="65">
        <f t="shared" si="218"/>
        <v>1.0648920016114538</v>
      </c>
      <c r="EP62" s="64">
        <v>49252</v>
      </c>
      <c r="EQ62" s="64">
        <f t="shared" si="219"/>
        <v>-26229.000000000004</v>
      </c>
      <c r="ER62" s="65">
        <f t="shared" si="220"/>
        <v>0.65250857831772235</v>
      </c>
      <c r="ES62" s="64">
        <v>125196</v>
      </c>
      <c r="ET62" s="64">
        <f t="shared" si="221"/>
        <v>72731</v>
      </c>
      <c r="EU62" s="65">
        <f t="shared" si="222"/>
        <v>2.386276565329267</v>
      </c>
      <c r="EV62" s="64">
        <f t="shared" si="223"/>
        <v>586804</v>
      </c>
      <c r="EW62" s="64">
        <f t="shared" si="224"/>
        <v>71630</v>
      </c>
      <c r="EX62" s="65">
        <f t="shared" si="225"/>
        <v>1.1390404018836355</v>
      </c>
      <c r="EY62" s="64">
        <v>101750</v>
      </c>
      <c r="EZ62" s="64">
        <f t="shared" si="226"/>
        <v>-27644</v>
      </c>
      <c r="FA62" s="65">
        <f t="shared" si="227"/>
        <v>0.78635794549979132</v>
      </c>
      <c r="FB62" s="64">
        <v>168913</v>
      </c>
      <c r="FC62" s="64">
        <f t="shared" si="228"/>
        <v>22022</v>
      </c>
      <c r="FD62" s="65">
        <f t="shared" si="229"/>
        <v>1.1499206894908469</v>
      </c>
      <c r="FE62" s="64">
        <f t="shared" si="230"/>
        <v>270663</v>
      </c>
      <c r="FF62" s="64">
        <f t="shared" si="231"/>
        <v>-5622</v>
      </c>
      <c r="FG62" s="65">
        <f t="shared" si="232"/>
        <v>0.97965144687550898</v>
      </c>
      <c r="FH62" s="64">
        <v>170915</v>
      </c>
      <c r="FI62" s="64">
        <f t="shared" si="233"/>
        <v>34844</v>
      </c>
      <c r="FJ62" s="65">
        <f t="shared" si="234"/>
        <v>1.256072197602722</v>
      </c>
      <c r="FK62" s="64">
        <f t="shared" si="235"/>
        <v>441578</v>
      </c>
      <c r="FL62" s="64">
        <f t="shared" si="236"/>
        <v>29222</v>
      </c>
      <c r="FM62" s="65">
        <f t="shared" si="237"/>
        <v>1.0708659507803937</v>
      </c>
      <c r="FN62" s="64">
        <v>156657</v>
      </c>
      <c r="FO62" s="64">
        <f t="shared" si="238"/>
        <v>-17791</v>
      </c>
      <c r="FP62" s="65">
        <f t="shared" si="239"/>
        <v>0.89801545446207465</v>
      </c>
      <c r="FQ62" s="64">
        <f t="shared" si="240"/>
        <v>598235</v>
      </c>
      <c r="FR62" s="45">
        <f t="shared" si="241"/>
        <v>11431</v>
      </c>
      <c r="FS62" s="46">
        <f t="shared" si="242"/>
        <v>1.0194800989768305</v>
      </c>
      <c r="FT62" s="64">
        <f t="shared" si="22"/>
        <v>3772.23</v>
      </c>
    </row>
    <row r="63" spans="1:176" s="1" customFormat="1" ht="11.25" x14ac:dyDescent="0.2">
      <c r="A63" s="51">
        <v>52</v>
      </c>
      <c r="B63" s="32">
        <v>54</v>
      </c>
      <c r="C63" s="32" t="s">
        <v>142</v>
      </c>
      <c r="D63" s="51">
        <v>1012003431</v>
      </c>
      <c r="E63" s="51">
        <v>101201001</v>
      </c>
      <c r="F63" s="51">
        <v>86618101</v>
      </c>
      <c r="G63" s="33">
        <v>22063</v>
      </c>
      <c r="H63" s="33">
        <v>0</v>
      </c>
      <c r="I63" s="33">
        <v>0</v>
      </c>
      <c r="J63" s="34">
        <f t="shared" si="122"/>
        <v>22063</v>
      </c>
      <c r="K63" s="33">
        <v>0</v>
      </c>
      <c r="L63" s="33">
        <v>0</v>
      </c>
      <c r="M63" s="33">
        <v>0</v>
      </c>
      <c r="N63" s="34">
        <f t="shared" si="123"/>
        <v>22063</v>
      </c>
      <c r="O63" s="33">
        <v>0</v>
      </c>
      <c r="P63" s="33">
        <v>0</v>
      </c>
      <c r="Q63" s="33">
        <v>0</v>
      </c>
      <c r="R63" s="34">
        <f t="shared" si="124"/>
        <v>22063</v>
      </c>
      <c r="S63" s="33">
        <v>0</v>
      </c>
      <c r="T63" s="33">
        <v>0</v>
      </c>
      <c r="U63" s="33">
        <v>341666</v>
      </c>
      <c r="V63" s="34">
        <f t="shared" si="125"/>
        <v>363729</v>
      </c>
      <c r="W63" s="33">
        <v>20578</v>
      </c>
      <c r="X63" s="33">
        <f t="shared" si="126"/>
        <v>-1485</v>
      </c>
      <c r="Y63" s="35">
        <f t="shared" si="127"/>
        <v>0.9326927435072293</v>
      </c>
      <c r="Z63" s="33">
        <v>0</v>
      </c>
      <c r="AA63" s="33">
        <f t="shared" si="128"/>
        <v>0</v>
      </c>
      <c r="AB63" s="35" t="e">
        <f t="shared" si="129"/>
        <v>#DIV/0!</v>
      </c>
      <c r="AC63" s="33">
        <v>0</v>
      </c>
      <c r="AD63" s="33">
        <f t="shared" si="130"/>
        <v>0</v>
      </c>
      <c r="AE63" s="35" t="e">
        <f t="shared" si="131"/>
        <v>#DIV/0!</v>
      </c>
      <c r="AF63" s="36">
        <f t="shared" si="132"/>
        <v>20578</v>
      </c>
      <c r="AG63" s="36">
        <f t="shared" si="133"/>
        <v>-1485</v>
      </c>
      <c r="AH63" s="37">
        <f t="shared" si="134"/>
        <v>0.9326927435072293</v>
      </c>
      <c r="AI63" s="33">
        <v>88605</v>
      </c>
      <c r="AJ63" s="33">
        <f t="shared" si="135"/>
        <v>88605</v>
      </c>
      <c r="AK63" s="35" t="e">
        <f t="shared" si="136"/>
        <v>#DIV/0!</v>
      </c>
      <c r="AL63" s="33">
        <v>0</v>
      </c>
      <c r="AM63" s="33">
        <f t="shared" si="137"/>
        <v>0</v>
      </c>
      <c r="AN63" s="35" t="e">
        <f t="shared" si="138"/>
        <v>#DIV/0!</v>
      </c>
      <c r="AO63" s="33">
        <v>0</v>
      </c>
      <c r="AP63" s="33">
        <f t="shared" si="139"/>
        <v>0</v>
      </c>
      <c r="AQ63" s="35" t="e">
        <f t="shared" si="140"/>
        <v>#DIV/0!</v>
      </c>
      <c r="AR63" s="38">
        <f t="shared" si="141"/>
        <v>109183</v>
      </c>
      <c r="AS63" s="38">
        <f t="shared" si="243"/>
        <v>87120</v>
      </c>
      <c r="AT63" s="39">
        <f t="shared" si="244"/>
        <v>4.9486923809092147</v>
      </c>
      <c r="AU63" s="33">
        <v>91323.34</v>
      </c>
      <c r="AV63" s="33">
        <f t="shared" si="144"/>
        <v>91323.34</v>
      </c>
      <c r="AW63" s="35" t="e">
        <f t="shared" si="145"/>
        <v>#DIV/0!</v>
      </c>
      <c r="AX63" s="33">
        <v>0</v>
      </c>
      <c r="AY63" s="33">
        <f t="shared" si="146"/>
        <v>0</v>
      </c>
      <c r="AZ63" s="35" t="e">
        <f t="shared" si="147"/>
        <v>#DIV/0!</v>
      </c>
      <c r="BA63" s="33">
        <v>0</v>
      </c>
      <c r="BB63" s="33">
        <f t="shared" si="148"/>
        <v>0</v>
      </c>
      <c r="BC63" s="40" t="e">
        <f t="shared" si="149"/>
        <v>#DIV/0!</v>
      </c>
      <c r="BD63" s="38">
        <f t="shared" si="150"/>
        <v>200506.34</v>
      </c>
      <c r="BE63" s="38">
        <f t="shared" si="151"/>
        <v>178443.34</v>
      </c>
      <c r="BF63" s="39">
        <f t="shared" si="152"/>
        <v>9.0879001042469287</v>
      </c>
      <c r="BG63" s="33">
        <v>88995</v>
      </c>
      <c r="BH63" s="33">
        <f t="shared" si="153"/>
        <v>88995</v>
      </c>
      <c r="BI63" s="40" t="e">
        <f t="shared" si="154"/>
        <v>#DIV/0!</v>
      </c>
      <c r="BJ63" s="33">
        <v>0</v>
      </c>
      <c r="BK63" s="33">
        <f t="shared" si="155"/>
        <v>0</v>
      </c>
      <c r="BL63" s="40" t="e">
        <f t="shared" si="156"/>
        <v>#DIV/0!</v>
      </c>
      <c r="BM63" s="33">
        <v>67530</v>
      </c>
      <c r="BN63" s="33">
        <f t="shared" si="157"/>
        <v>-274136</v>
      </c>
      <c r="BO63" s="40">
        <f t="shared" si="158"/>
        <v>0.19764916614471442</v>
      </c>
      <c r="BP63" s="38">
        <f t="shared" si="159"/>
        <v>357031.33999999997</v>
      </c>
      <c r="BQ63" s="33">
        <f t="shared" si="160"/>
        <v>-6697.6600000000326</v>
      </c>
      <c r="BR63" s="40">
        <f t="shared" si="161"/>
        <v>0.98158612593441807</v>
      </c>
      <c r="BS63" s="33">
        <v>2</v>
      </c>
      <c r="BT63" s="33">
        <f t="shared" si="162"/>
        <v>-20576</v>
      </c>
      <c r="BU63" s="35">
        <f t="shared" si="163"/>
        <v>9.719117504130625E-5</v>
      </c>
      <c r="BV63" s="33">
        <v>6440</v>
      </c>
      <c r="BW63" s="33">
        <f t="shared" si="164"/>
        <v>6440</v>
      </c>
      <c r="BX63" s="35" t="e">
        <f t="shared" si="165"/>
        <v>#DIV/0!</v>
      </c>
      <c r="BY63" s="33">
        <v>70863</v>
      </c>
      <c r="BZ63" s="33">
        <f t="shared" si="166"/>
        <v>70863</v>
      </c>
      <c r="CA63" s="35" t="e">
        <f t="shared" si="167"/>
        <v>#DIV/0!</v>
      </c>
      <c r="CB63" s="41">
        <f t="shared" si="168"/>
        <v>77305</v>
      </c>
      <c r="CC63" s="41">
        <f t="shared" si="169"/>
        <v>56727</v>
      </c>
      <c r="CD63" s="42">
        <f t="shared" si="170"/>
        <v>3.7566818932840897</v>
      </c>
      <c r="CE63" s="33">
        <v>0</v>
      </c>
      <c r="CF63" s="33">
        <f t="shared" si="171"/>
        <v>-88605</v>
      </c>
      <c r="CG63" s="35">
        <f t="shared" si="172"/>
        <v>0</v>
      </c>
      <c r="CH63" s="33">
        <v>8252</v>
      </c>
      <c r="CI63" s="33">
        <f t="shared" si="173"/>
        <v>8252</v>
      </c>
      <c r="CJ63" s="35" t="e">
        <f t="shared" si="174"/>
        <v>#DIV/0!</v>
      </c>
      <c r="CK63" s="33">
        <v>70863</v>
      </c>
      <c r="CL63" s="33">
        <f t="shared" si="175"/>
        <v>70863</v>
      </c>
      <c r="CM63" s="35" t="e">
        <f t="shared" si="176"/>
        <v>#DIV/0!</v>
      </c>
      <c r="CN63" s="41">
        <f t="shared" si="177"/>
        <v>156420</v>
      </c>
      <c r="CO63" s="41">
        <f t="shared" si="178"/>
        <v>47237</v>
      </c>
      <c r="CP63" s="42">
        <f t="shared" si="179"/>
        <v>1.4326406125495728</v>
      </c>
      <c r="CQ63" s="33">
        <v>0</v>
      </c>
      <c r="CR63" s="33">
        <f t="shared" si="180"/>
        <v>-91323.34</v>
      </c>
      <c r="CS63" s="35">
        <f t="shared" si="181"/>
        <v>0</v>
      </c>
      <c r="CT63" s="33">
        <v>0</v>
      </c>
      <c r="CU63" s="33">
        <f t="shared" si="182"/>
        <v>0</v>
      </c>
      <c r="CV63" s="35" t="e">
        <f t="shared" si="183"/>
        <v>#DIV/0!</v>
      </c>
      <c r="CW63" s="33">
        <v>70863</v>
      </c>
      <c r="CX63" s="33">
        <f t="shared" si="184"/>
        <v>70863</v>
      </c>
      <c r="CY63" s="35" t="e">
        <f t="shared" si="185"/>
        <v>#DIV/0!</v>
      </c>
      <c r="CZ63" s="41">
        <f t="shared" si="186"/>
        <v>227283</v>
      </c>
      <c r="DA63" s="41">
        <f t="shared" si="187"/>
        <v>26776.660000000003</v>
      </c>
      <c r="DB63" s="42">
        <f t="shared" si="188"/>
        <v>1.1335452036080256</v>
      </c>
      <c r="DC63" s="33">
        <v>0</v>
      </c>
      <c r="DD63" s="33">
        <f t="shared" si="189"/>
        <v>-88995</v>
      </c>
      <c r="DE63" s="35">
        <f t="shared" si="190"/>
        <v>0</v>
      </c>
      <c r="DF63" s="33">
        <v>0</v>
      </c>
      <c r="DG63" s="33">
        <f t="shared" si="191"/>
        <v>0</v>
      </c>
      <c r="DH63" s="35" t="e">
        <f t="shared" si="192"/>
        <v>#DIV/0!</v>
      </c>
      <c r="DI63" s="33">
        <v>74763</v>
      </c>
      <c r="DJ63" s="33">
        <f t="shared" si="193"/>
        <v>7233</v>
      </c>
      <c r="DK63" s="35">
        <f t="shared" si="194"/>
        <v>1.1071079520213238</v>
      </c>
      <c r="DL63" s="64">
        <f t="shared" si="195"/>
        <v>302046</v>
      </c>
      <c r="DM63" s="64">
        <f t="shared" si="196"/>
        <v>-54985.339999999967</v>
      </c>
      <c r="DN63" s="65">
        <f t="shared" si="197"/>
        <v>0.84599295960965226</v>
      </c>
      <c r="DO63" s="64">
        <v>1950</v>
      </c>
      <c r="DP63" s="64">
        <f t="shared" si="198"/>
        <v>-4492</v>
      </c>
      <c r="DQ63" s="65">
        <f t="shared" si="199"/>
        <v>0.30270102452654457</v>
      </c>
      <c r="DR63" s="64">
        <v>72813</v>
      </c>
      <c r="DS63" s="64">
        <f t="shared" si="200"/>
        <v>1950</v>
      </c>
      <c r="DT63" s="65">
        <f t="shared" si="201"/>
        <v>1.0275178866263071</v>
      </c>
      <c r="DU63" s="64">
        <f t="shared" si="202"/>
        <v>74763</v>
      </c>
      <c r="DV63" s="64">
        <f t="shared" si="203"/>
        <v>-2542</v>
      </c>
      <c r="DW63" s="65">
        <f t="shared" si="204"/>
        <v>0.96711726279024646</v>
      </c>
      <c r="DX63" s="64">
        <v>93396</v>
      </c>
      <c r="DY63" s="64">
        <f t="shared" si="205"/>
        <v>14281</v>
      </c>
      <c r="DZ63" s="65">
        <f t="shared" si="206"/>
        <v>1.1805093850723629</v>
      </c>
      <c r="EA63" s="64">
        <f t="shared" si="207"/>
        <v>168159</v>
      </c>
      <c r="EB63" s="64">
        <f t="shared" si="208"/>
        <v>11739</v>
      </c>
      <c r="EC63" s="65">
        <f t="shared" si="209"/>
        <v>1.0750479478327579</v>
      </c>
      <c r="ED63" s="64">
        <v>0</v>
      </c>
      <c r="EE63" s="64">
        <f t="shared" si="210"/>
        <v>0</v>
      </c>
      <c r="EF63" s="65" t="e">
        <f t="shared" si="211"/>
        <v>#DIV/0!</v>
      </c>
      <c r="EG63" s="64">
        <v>0</v>
      </c>
      <c r="EH63" s="64">
        <f t="shared" si="212"/>
        <v>0</v>
      </c>
      <c r="EI63" s="65" t="e">
        <f t="shared" si="213"/>
        <v>#DIV/0!</v>
      </c>
      <c r="EJ63" s="64">
        <v>91012</v>
      </c>
      <c r="EK63" s="64">
        <f t="shared" si="214"/>
        <v>20149</v>
      </c>
      <c r="EL63" s="65">
        <f t="shared" si="215"/>
        <v>1.2843373834017753</v>
      </c>
      <c r="EM63" s="64">
        <f t="shared" si="216"/>
        <v>259171</v>
      </c>
      <c r="EN63" s="64">
        <f t="shared" si="217"/>
        <v>31888</v>
      </c>
      <c r="EO63" s="65">
        <f t="shared" si="218"/>
        <v>1.1403008584012002</v>
      </c>
      <c r="EP63" s="64">
        <v>18850</v>
      </c>
      <c r="EQ63" s="64">
        <f t="shared" si="219"/>
        <v>18850</v>
      </c>
      <c r="ER63" s="65" t="e">
        <f t="shared" si="220"/>
        <v>#DIV/0!</v>
      </c>
      <c r="ES63" s="64">
        <v>78012</v>
      </c>
      <c r="ET63" s="64">
        <f t="shared" si="221"/>
        <v>3249</v>
      </c>
      <c r="EU63" s="65">
        <f t="shared" si="222"/>
        <v>1.0434573251474659</v>
      </c>
      <c r="EV63" s="64">
        <f t="shared" si="223"/>
        <v>356033</v>
      </c>
      <c r="EW63" s="64">
        <f t="shared" si="224"/>
        <v>53987</v>
      </c>
      <c r="EX63" s="65">
        <f t="shared" si="225"/>
        <v>1.1787376757182682</v>
      </c>
      <c r="EY63" s="64">
        <v>137942</v>
      </c>
      <c r="EZ63" s="64">
        <f t="shared" si="226"/>
        <v>63179</v>
      </c>
      <c r="FA63" s="65">
        <f t="shared" si="227"/>
        <v>1.8450570469349812</v>
      </c>
      <c r="FB63" s="64">
        <v>100997</v>
      </c>
      <c r="FC63" s="64">
        <f t="shared" si="228"/>
        <v>7601</v>
      </c>
      <c r="FD63" s="65">
        <f t="shared" si="229"/>
        <v>1.0813846417405457</v>
      </c>
      <c r="FE63" s="64">
        <f t="shared" si="230"/>
        <v>238939</v>
      </c>
      <c r="FF63" s="64">
        <f t="shared" si="231"/>
        <v>70780</v>
      </c>
      <c r="FG63" s="65">
        <f t="shared" si="232"/>
        <v>1.4209111614602845</v>
      </c>
      <c r="FH63" s="64">
        <v>47285</v>
      </c>
      <c r="FI63" s="64">
        <f t="shared" si="233"/>
        <v>-43727</v>
      </c>
      <c r="FJ63" s="65">
        <f t="shared" si="234"/>
        <v>0.51954687293983215</v>
      </c>
      <c r="FK63" s="64">
        <f t="shared" si="235"/>
        <v>286224</v>
      </c>
      <c r="FL63" s="64">
        <f t="shared" si="236"/>
        <v>27053</v>
      </c>
      <c r="FM63" s="65">
        <f t="shared" si="237"/>
        <v>1.1043828206087873</v>
      </c>
      <c r="FN63" s="64">
        <v>79478</v>
      </c>
      <c r="FO63" s="64">
        <f t="shared" si="238"/>
        <v>-17384</v>
      </c>
      <c r="FP63" s="65">
        <f t="shared" si="239"/>
        <v>0.82052817410336354</v>
      </c>
      <c r="FQ63" s="64">
        <f t="shared" si="240"/>
        <v>365702</v>
      </c>
      <c r="FR63" s="45">
        <f t="shared" si="241"/>
        <v>9669</v>
      </c>
      <c r="FS63" s="46">
        <f t="shared" si="242"/>
        <v>1.027157594942042</v>
      </c>
      <c r="FT63" s="64">
        <f t="shared" si="22"/>
        <v>3190.77</v>
      </c>
    </row>
    <row r="64" spans="1:176" s="1" customFormat="1" ht="11.25" x14ac:dyDescent="0.2">
      <c r="A64" s="51">
        <v>53</v>
      </c>
      <c r="B64" s="32">
        <v>89</v>
      </c>
      <c r="C64" s="32" t="s">
        <v>180</v>
      </c>
      <c r="D64" s="51">
        <v>1012007789</v>
      </c>
      <c r="E64" s="51">
        <v>101201001</v>
      </c>
      <c r="F64" s="51">
        <v>86618433</v>
      </c>
      <c r="G64" s="33">
        <v>16840</v>
      </c>
      <c r="H64" s="33">
        <v>19609</v>
      </c>
      <c r="I64" s="33">
        <v>20732</v>
      </c>
      <c r="J64" s="34">
        <f t="shared" si="122"/>
        <v>57181</v>
      </c>
      <c r="K64" s="33">
        <v>24718</v>
      </c>
      <c r="L64" s="33">
        <v>13183</v>
      </c>
      <c r="M64" s="33">
        <v>22149</v>
      </c>
      <c r="N64" s="34">
        <f t="shared" si="123"/>
        <v>117231</v>
      </c>
      <c r="O64" s="33">
        <v>20112</v>
      </c>
      <c r="P64" s="33">
        <v>20961</v>
      </c>
      <c r="Q64" s="33">
        <v>23706</v>
      </c>
      <c r="R64" s="34">
        <f t="shared" si="124"/>
        <v>182010</v>
      </c>
      <c r="S64" s="33">
        <v>18554</v>
      </c>
      <c r="T64" s="33">
        <v>33597</v>
      </c>
      <c r="U64" s="33">
        <v>34143</v>
      </c>
      <c r="V64" s="34">
        <f t="shared" si="125"/>
        <v>268304</v>
      </c>
      <c r="W64" s="33"/>
      <c r="X64" s="33">
        <f t="shared" si="126"/>
        <v>-16840</v>
      </c>
      <c r="Y64" s="35">
        <f t="shared" si="127"/>
        <v>0</v>
      </c>
      <c r="Z64" s="33">
        <v>41171</v>
      </c>
      <c r="AA64" s="33">
        <f t="shared" si="128"/>
        <v>21562</v>
      </c>
      <c r="AB64" s="35">
        <f t="shared" si="129"/>
        <v>2.0995971237696978</v>
      </c>
      <c r="AC64" s="33">
        <v>19451</v>
      </c>
      <c r="AD64" s="33">
        <f t="shared" si="130"/>
        <v>-1281</v>
      </c>
      <c r="AE64" s="35">
        <f t="shared" si="131"/>
        <v>0.93821146054408644</v>
      </c>
      <c r="AF64" s="36">
        <f t="shared" si="132"/>
        <v>60622</v>
      </c>
      <c r="AG64" s="36">
        <f t="shared" si="133"/>
        <v>3441</v>
      </c>
      <c r="AH64" s="37">
        <f t="shared" si="134"/>
        <v>1.0601773316311363</v>
      </c>
      <c r="AI64" s="33">
        <v>18106</v>
      </c>
      <c r="AJ64" s="33">
        <f t="shared" si="135"/>
        <v>-6612</v>
      </c>
      <c r="AK64" s="35">
        <f t="shared" si="136"/>
        <v>0.73250262966259405</v>
      </c>
      <c r="AL64" s="33">
        <v>17270</v>
      </c>
      <c r="AM64" s="33">
        <f t="shared" si="137"/>
        <v>4087</v>
      </c>
      <c r="AN64" s="35">
        <f t="shared" si="138"/>
        <v>1.3100204809224001</v>
      </c>
      <c r="AO64" s="33">
        <v>21142</v>
      </c>
      <c r="AP64" s="33">
        <f t="shared" si="139"/>
        <v>-1007</v>
      </c>
      <c r="AQ64" s="35">
        <f t="shared" si="140"/>
        <v>0.95453519346245885</v>
      </c>
      <c r="AR64" s="38">
        <f t="shared" si="141"/>
        <v>117140</v>
      </c>
      <c r="AS64" s="38">
        <f t="shared" si="243"/>
        <v>-91</v>
      </c>
      <c r="AT64" s="39">
        <f t="shared" si="244"/>
        <v>0.99922375480888159</v>
      </c>
      <c r="AU64" s="33">
        <v>23186</v>
      </c>
      <c r="AV64" s="33">
        <f t="shared" si="144"/>
        <v>3074</v>
      </c>
      <c r="AW64" s="35">
        <f t="shared" si="145"/>
        <v>1.1528440731901353</v>
      </c>
      <c r="AX64" s="33">
        <v>17703</v>
      </c>
      <c r="AY64" s="33">
        <f t="shared" si="146"/>
        <v>-3258</v>
      </c>
      <c r="AZ64" s="35">
        <f t="shared" si="147"/>
        <v>0.84456848432803777</v>
      </c>
      <c r="BA64" s="33">
        <v>19561.72</v>
      </c>
      <c r="BB64" s="33">
        <f t="shared" si="148"/>
        <v>-4144.2799999999988</v>
      </c>
      <c r="BC64" s="40">
        <f t="shared" si="149"/>
        <v>0.82518012317556744</v>
      </c>
      <c r="BD64" s="38">
        <f t="shared" si="150"/>
        <v>177590.72</v>
      </c>
      <c r="BE64" s="38">
        <f t="shared" si="151"/>
        <v>-4419.2799999999988</v>
      </c>
      <c r="BF64" s="39">
        <f t="shared" si="152"/>
        <v>0.97571957584748092</v>
      </c>
      <c r="BG64" s="33">
        <v>22512</v>
      </c>
      <c r="BH64" s="33">
        <f t="shared" si="153"/>
        <v>3958</v>
      </c>
      <c r="BI64" s="40">
        <f t="shared" si="154"/>
        <v>1.2133232726096799</v>
      </c>
      <c r="BJ64" s="33">
        <v>21323</v>
      </c>
      <c r="BK64" s="33">
        <f t="shared" si="155"/>
        <v>-12274</v>
      </c>
      <c r="BL64" s="40">
        <f t="shared" si="156"/>
        <v>0.63466976218114712</v>
      </c>
      <c r="BM64" s="33">
        <v>34001</v>
      </c>
      <c r="BN64" s="33">
        <f t="shared" si="157"/>
        <v>-142</v>
      </c>
      <c r="BO64" s="40">
        <f t="shared" si="158"/>
        <v>0.99584102158568377</v>
      </c>
      <c r="BP64" s="38">
        <f t="shared" si="159"/>
        <v>255426.72</v>
      </c>
      <c r="BQ64" s="33">
        <f t="shared" si="160"/>
        <v>-12877.279999999999</v>
      </c>
      <c r="BR64" s="40">
        <f t="shared" si="161"/>
        <v>0.95200488997555011</v>
      </c>
      <c r="BS64" s="33">
        <v>17714</v>
      </c>
      <c r="BT64" s="33">
        <f t="shared" si="162"/>
        <v>17714</v>
      </c>
      <c r="BU64" s="35" t="e">
        <f t="shared" si="163"/>
        <v>#DIV/0!</v>
      </c>
      <c r="BV64" s="33">
        <v>19064</v>
      </c>
      <c r="BW64" s="33">
        <f t="shared" si="164"/>
        <v>-22107</v>
      </c>
      <c r="BX64" s="35">
        <f t="shared" si="165"/>
        <v>0.46304437589565473</v>
      </c>
      <c r="BY64" s="33">
        <v>18391</v>
      </c>
      <c r="BZ64" s="33">
        <f t="shared" si="166"/>
        <v>-1060</v>
      </c>
      <c r="CA64" s="35">
        <f t="shared" si="167"/>
        <v>0.94550408719346046</v>
      </c>
      <c r="CB64" s="41">
        <f t="shared" si="168"/>
        <v>55169</v>
      </c>
      <c r="CC64" s="41">
        <f t="shared" si="169"/>
        <v>-5453</v>
      </c>
      <c r="CD64" s="42">
        <f t="shared" si="170"/>
        <v>0.9100491570716901</v>
      </c>
      <c r="CE64" s="33">
        <v>18389</v>
      </c>
      <c r="CF64" s="33">
        <f t="shared" si="171"/>
        <v>283</v>
      </c>
      <c r="CG64" s="35">
        <f t="shared" si="172"/>
        <v>1.0156301778415995</v>
      </c>
      <c r="CH64" s="33">
        <v>19694</v>
      </c>
      <c r="CI64" s="33">
        <f t="shared" si="173"/>
        <v>2424</v>
      </c>
      <c r="CJ64" s="35">
        <f t="shared" si="174"/>
        <v>1.1403590040532716</v>
      </c>
      <c r="CK64" s="33">
        <v>17016</v>
      </c>
      <c r="CL64" s="33">
        <f t="shared" si="175"/>
        <v>-4126</v>
      </c>
      <c r="CM64" s="35">
        <f t="shared" si="176"/>
        <v>0.8048434395989027</v>
      </c>
      <c r="CN64" s="41">
        <f t="shared" si="177"/>
        <v>110268</v>
      </c>
      <c r="CO64" s="41">
        <f t="shared" si="178"/>
        <v>-6872</v>
      </c>
      <c r="CP64" s="42">
        <f t="shared" si="179"/>
        <v>0.94133515451596383</v>
      </c>
      <c r="CQ64" s="33">
        <v>22934</v>
      </c>
      <c r="CR64" s="33">
        <f t="shared" si="180"/>
        <v>-252</v>
      </c>
      <c r="CS64" s="35">
        <f t="shared" si="181"/>
        <v>0.98913137237988447</v>
      </c>
      <c r="CT64" s="33">
        <v>20144</v>
      </c>
      <c r="CU64" s="33">
        <f t="shared" si="182"/>
        <v>2441</v>
      </c>
      <c r="CV64" s="35">
        <f t="shared" si="183"/>
        <v>1.1378862339716431</v>
      </c>
      <c r="CW64" s="33">
        <v>48786</v>
      </c>
      <c r="CX64" s="33">
        <f t="shared" si="184"/>
        <v>29224.28</v>
      </c>
      <c r="CY64" s="35">
        <f t="shared" si="185"/>
        <v>2.4939524745267798</v>
      </c>
      <c r="CZ64" s="41">
        <f t="shared" si="186"/>
        <v>202132</v>
      </c>
      <c r="DA64" s="41">
        <f t="shared" si="187"/>
        <v>24541.279999999999</v>
      </c>
      <c r="DB64" s="42">
        <f t="shared" si="188"/>
        <v>1.1381901036270363</v>
      </c>
      <c r="DC64" s="33">
        <v>20913</v>
      </c>
      <c r="DD64" s="33">
        <f t="shared" si="189"/>
        <v>-1599</v>
      </c>
      <c r="DE64" s="35">
        <f t="shared" si="190"/>
        <v>0.92897121535181237</v>
      </c>
      <c r="DF64" s="33">
        <v>23302</v>
      </c>
      <c r="DG64" s="33">
        <f t="shared" si="191"/>
        <v>1979</v>
      </c>
      <c r="DH64" s="35">
        <f t="shared" si="192"/>
        <v>1.0928105801247479</v>
      </c>
      <c r="DI64" s="33">
        <v>32036</v>
      </c>
      <c r="DJ64" s="33">
        <f t="shared" si="193"/>
        <v>-1965</v>
      </c>
      <c r="DK64" s="35">
        <f t="shared" si="194"/>
        <v>0.94220758212993738</v>
      </c>
      <c r="DL64" s="64">
        <f t="shared" si="195"/>
        <v>278383</v>
      </c>
      <c r="DM64" s="64">
        <f t="shared" si="196"/>
        <v>22956.28</v>
      </c>
      <c r="DN64" s="65">
        <f t="shared" si="197"/>
        <v>1.0898742308557225</v>
      </c>
      <c r="DO64" s="64">
        <v>42231</v>
      </c>
      <c r="DP64" s="64">
        <f t="shared" si="198"/>
        <v>5453</v>
      </c>
      <c r="DQ64" s="65">
        <f t="shared" si="199"/>
        <v>1.1482679862961553</v>
      </c>
      <c r="DR64" s="64">
        <v>980.66</v>
      </c>
      <c r="DS64" s="64">
        <f t="shared" si="200"/>
        <v>-17410.34</v>
      </c>
      <c r="DT64" s="65">
        <f t="shared" si="201"/>
        <v>5.3322820945027459E-2</v>
      </c>
      <c r="DU64" s="64">
        <f t="shared" si="202"/>
        <v>43211.66</v>
      </c>
      <c r="DV64" s="64">
        <f t="shared" si="203"/>
        <v>-11957.339999999997</v>
      </c>
      <c r="DW64" s="65">
        <f t="shared" si="204"/>
        <v>0.78325980170023024</v>
      </c>
      <c r="DX64" s="64">
        <v>101942</v>
      </c>
      <c r="DY64" s="64">
        <f t="shared" si="205"/>
        <v>46843</v>
      </c>
      <c r="DZ64" s="65">
        <f t="shared" si="206"/>
        <v>1.8501606199749541</v>
      </c>
      <c r="EA64" s="64">
        <f t="shared" si="207"/>
        <v>145153.66</v>
      </c>
      <c r="EB64" s="64">
        <f t="shared" si="208"/>
        <v>34885.660000000003</v>
      </c>
      <c r="EC64" s="65">
        <f t="shared" si="209"/>
        <v>1.3163715674538399</v>
      </c>
      <c r="ED64" s="64">
        <v>45165</v>
      </c>
      <c r="EE64" s="64">
        <f t="shared" si="210"/>
        <v>22231</v>
      </c>
      <c r="EF64" s="65">
        <f t="shared" si="211"/>
        <v>1.9693468213133338</v>
      </c>
      <c r="EG64" s="64">
        <v>28149</v>
      </c>
      <c r="EH64" s="64">
        <f t="shared" si="212"/>
        <v>8005</v>
      </c>
      <c r="EI64" s="65">
        <f t="shared" si="213"/>
        <v>1.3973888006354249</v>
      </c>
      <c r="EJ64" s="64">
        <v>18248</v>
      </c>
      <c r="EK64" s="64">
        <f t="shared" si="214"/>
        <v>-30538</v>
      </c>
      <c r="EL64" s="65">
        <f t="shared" si="215"/>
        <v>0.37404173328413887</v>
      </c>
      <c r="EM64" s="64">
        <f t="shared" si="216"/>
        <v>236715.66</v>
      </c>
      <c r="EN64" s="64">
        <f t="shared" si="217"/>
        <v>34583.660000000003</v>
      </c>
      <c r="EO64" s="65">
        <f t="shared" si="218"/>
        <v>1.1710944333405893</v>
      </c>
      <c r="EP64" s="64">
        <v>22404</v>
      </c>
      <c r="EQ64" s="64">
        <f t="shared" si="219"/>
        <v>-21811</v>
      </c>
      <c r="ER64" s="65">
        <f t="shared" si="220"/>
        <v>0.50670586904896531</v>
      </c>
      <c r="ES64" s="64">
        <v>45943</v>
      </c>
      <c r="ET64" s="64">
        <f t="shared" si="221"/>
        <v>13907</v>
      </c>
      <c r="EU64" s="65">
        <f t="shared" si="222"/>
        <v>1.4341053814458733</v>
      </c>
      <c r="EV64" s="64">
        <f t="shared" si="223"/>
        <v>305062.66000000003</v>
      </c>
      <c r="EW64" s="64">
        <f t="shared" si="224"/>
        <v>26679.660000000033</v>
      </c>
      <c r="EX64" s="65">
        <f t="shared" si="225"/>
        <v>1.0958379642435063</v>
      </c>
      <c r="EY64" s="64">
        <v>70811</v>
      </c>
      <c r="EZ64" s="64">
        <f t="shared" si="226"/>
        <v>27599.339999999997</v>
      </c>
      <c r="FA64" s="65">
        <f t="shared" si="227"/>
        <v>1.6387012209204643</v>
      </c>
      <c r="FB64" s="64">
        <v>81546</v>
      </c>
      <c r="FC64" s="64">
        <f t="shared" si="228"/>
        <v>-20396</v>
      </c>
      <c r="FD64" s="65">
        <f t="shared" si="229"/>
        <v>0.79992544780365304</v>
      </c>
      <c r="FE64" s="64">
        <f t="shared" si="230"/>
        <v>152357</v>
      </c>
      <c r="FF64" s="64">
        <f t="shared" si="231"/>
        <v>7203.3399999999965</v>
      </c>
      <c r="FG64" s="65">
        <f t="shared" si="232"/>
        <v>1.0496256174318994</v>
      </c>
      <c r="FH64" s="64">
        <v>69986</v>
      </c>
      <c r="FI64" s="64">
        <f t="shared" si="233"/>
        <v>-21576</v>
      </c>
      <c r="FJ64" s="65">
        <f t="shared" si="234"/>
        <v>0.76435639238985609</v>
      </c>
      <c r="FK64" s="64">
        <f t="shared" si="235"/>
        <v>222343</v>
      </c>
      <c r="FL64" s="64">
        <f t="shared" si="236"/>
        <v>-14372.660000000003</v>
      </c>
      <c r="FM64" s="65">
        <f t="shared" si="237"/>
        <v>0.93928301997425945</v>
      </c>
      <c r="FN64" s="64">
        <v>88813</v>
      </c>
      <c r="FO64" s="64">
        <f t="shared" si="238"/>
        <v>20466</v>
      </c>
      <c r="FP64" s="65">
        <f t="shared" si="239"/>
        <v>1.2994425505142875</v>
      </c>
      <c r="FQ64" s="64">
        <f t="shared" si="240"/>
        <v>311156</v>
      </c>
      <c r="FR64" s="45">
        <f t="shared" si="241"/>
        <v>6093.3399999999674</v>
      </c>
      <c r="FS64" s="46">
        <f t="shared" si="242"/>
        <v>1.0199740604110643</v>
      </c>
      <c r="FT64" s="64">
        <f t="shared" si="22"/>
        <v>2498.2693999999865</v>
      </c>
    </row>
    <row r="65" spans="1:176" s="1" customFormat="1" ht="11.25" x14ac:dyDescent="0.2">
      <c r="A65" s="51">
        <v>54</v>
      </c>
      <c r="B65" s="32">
        <v>46</v>
      </c>
      <c r="C65" s="32" t="s">
        <v>134</v>
      </c>
      <c r="D65" s="51">
        <v>1012012130</v>
      </c>
      <c r="E65" s="51">
        <v>101201001</v>
      </c>
      <c r="F65" s="51">
        <v>86618101</v>
      </c>
      <c r="G65" s="33">
        <v>0</v>
      </c>
      <c r="H65" s="33">
        <v>0</v>
      </c>
      <c r="I65" s="33">
        <v>0</v>
      </c>
      <c r="J65" s="34">
        <f t="shared" si="122"/>
        <v>0</v>
      </c>
      <c r="K65" s="33">
        <v>23136</v>
      </c>
      <c r="L65" s="33">
        <v>0</v>
      </c>
      <c r="M65" s="33">
        <v>14756</v>
      </c>
      <c r="N65" s="34">
        <f t="shared" si="123"/>
        <v>37892</v>
      </c>
      <c r="O65" s="33">
        <v>17293</v>
      </c>
      <c r="P65" s="33">
        <v>15316</v>
      </c>
      <c r="Q65" s="33">
        <v>12874</v>
      </c>
      <c r="R65" s="34">
        <f t="shared" si="124"/>
        <v>83375</v>
      </c>
      <c r="S65" s="33">
        <v>37376</v>
      </c>
      <c r="T65" s="33">
        <v>0</v>
      </c>
      <c r="U65" s="33">
        <v>52581</v>
      </c>
      <c r="V65" s="34">
        <f t="shared" si="125"/>
        <v>173332</v>
      </c>
      <c r="W65" s="33">
        <v>0</v>
      </c>
      <c r="X65" s="33">
        <f t="shared" si="126"/>
        <v>0</v>
      </c>
      <c r="Y65" s="35" t="e">
        <f t="shared" si="127"/>
        <v>#DIV/0!</v>
      </c>
      <c r="Z65" s="33">
        <v>23642</v>
      </c>
      <c r="AA65" s="33">
        <f t="shared" si="128"/>
        <v>23642</v>
      </c>
      <c r="AB65" s="35" t="e">
        <f t="shared" si="129"/>
        <v>#DIV/0!</v>
      </c>
      <c r="AC65" s="33">
        <v>22426</v>
      </c>
      <c r="AD65" s="33">
        <f t="shared" si="130"/>
        <v>22426</v>
      </c>
      <c r="AE65" s="35" t="e">
        <f t="shared" si="131"/>
        <v>#DIV/0!</v>
      </c>
      <c r="AF65" s="36">
        <f t="shared" si="132"/>
        <v>46068</v>
      </c>
      <c r="AG65" s="36">
        <f t="shared" si="133"/>
        <v>46068</v>
      </c>
      <c r="AH65" s="37" t="e">
        <f t="shared" si="134"/>
        <v>#DIV/0!</v>
      </c>
      <c r="AI65" s="33">
        <v>39020</v>
      </c>
      <c r="AJ65" s="33">
        <f t="shared" si="135"/>
        <v>15884</v>
      </c>
      <c r="AK65" s="35">
        <f t="shared" si="136"/>
        <v>1.6865491009681881</v>
      </c>
      <c r="AL65" s="33">
        <v>5499</v>
      </c>
      <c r="AM65" s="33">
        <f t="shared" si="137"/>
        <v>5499</v>
      </c>
      <c r="AN65" s="35" t="e">
        <f t="shared" si="138"/>
        <v>#DIV/0!</v>
      </c>
      <c r="AO65" s="33">
        <v>44963</v>
      </c>
      <c r="AP65" s="33">
        <f t="shared" si="139"/>
        <v>30207</v>
      </c>
      <c r="AQ65" s="35">
        <f t="shared" si="140"/>
        <v>3.0470994849552726</v>
      </c>
      <c r="AR65" s="38">
        <f t="shared" si="141"/>
        <v>135550</v>
      </c>
      <c r="AS65" s="38">
        <f t="shared" si="243"/>
        <v>97658</v>
      </c>
      <c r="AT65" s="39">
        <f t="shared" si="244"/>
        <v>3.5772722474400931</v>
      </c>
      <c r="AU65" s="33">
        <v>7922</v>
      </c>
      <c r="AV65" s="33">
        <f t="shared" si="144"/>
        <v>-9371</v>
      </c>
      <c r="AW65" s="35">
        <f t="shared" si="145"/>
        <v>0.45810443532064998</v>
      </c>
      <c r="AX65" s="33">
        <v>18952</v>
      </c>
      <c r="AY65" s="33">
        <f t="shared" si="146"/>
        <v>3636</v>
      </c>
      <c r="AZ65" s="35">
        <f t="shared" si="147"/>
        <v>1.237398798641943</v>
      </c>
      <c r="BA65" s="33">
        <v>34734</v>
      </c>
      <c r="BB65" s="33">
        <f t="shared" si="148"/>
        <v>21860</v>
      </c>
      <c r="BC65" s="40">
        <f t="shared" si="149"/>
        <v>2.6979959608513284</v>
      </c>
      <c r="BD65" s="38">
        <f t="shared" si="150"/>
        <v>197158</v>
      </c>
      <c r="BE65" s="38">
        <f t="shared" si="151"/>
        <v>113783</v>
      </c>
      <c r="BF65" s="39">
        <f t="shared" si="152"/>
        <v>2.3647136431784106</v>
      </c>
      <c r="BG65" s="33">
        <v>8406</v>
      </c>
      <c r="BH65" s="33">
        <f t="shared" si="153"/>
        <v>-28970</v>
      </c>
      <c r="BI65" s="40">
        <f t="shared" si="154"/>
        <v>0.22490368150684931</v>
      </c>
      <c r="BJ65" s="33">
        <v>17845</v>
      </c>
      <c r="BK65" s="33">
        <f t="shared" si="155"/>
        <v>17845</v>
      </c>
      <c r="BL65" s="40" t="e">
        <f t="shared" si="156"/>
        <v>#DIV/0!</v>
      </c>
      <c r="BM65" s="33">
        <v>40728</v>
      </c>
      <c r="BN65" s="33">
        <f t="shared" si="157"/>
        <v>-11853</v>
      </c>
      <c r="BO65" s="40">
        <f t="shared" si="158"/>
        <v>0.77457636788954187</v>
      </c>
      <c r="BP65" s="38">
        <f t="shared" si="159"/>
        <v>264137</v>
      </c>
      <c r="BQ65" s="33">
        <f t="shared" si="160"/>
        <v>90805</v>
      </c>
      <c r="BR65" s="40">
        <f t="shared" si="161"/>
        <v>1.5238790298386911</v>
      </c>
      <c r="BS65" s="33">
        <v>0</v>
      </c>
      <c r="BT65" s="33">
        <f t="shared" si="162"/>
        <v>0</v>
      </c>
      <c r="BU65" s="35" t="e">
        <f t="shared" si="163"/>
        <v>#DIV/0!</v>
      </c>
      <c r="BV65" s="33">
        <v>22969</v>
      </c>
      <c r="BW65" s="33">
        <f t="shared" si="164"/>
        <v>-673</v>
      </c>
      <c r="BX65" s="35">
        <f t="shared" si="165"/>
        <v>0.97153371119194654</v>
      </c>
      <c r="BY65" s="33">
        <v>18644</v>
      </c>
      <c r="BZ65" s="33">
        <f t="shared" si="166"/>
        <v>-3782</v>
      </c>
      <c r="CA65" s="35">
        <f t="shared" si="167"/>
        <v>0.83135646125033447</v>
      </c>
      <c r="CB65" s="41">
        <f t="shared" si="168"/>
        <v>41613</v>
      </c>
      <c r="CC65" s="41">
        <f t="shared" si="169"/>
        <v>-4455</v>
      </c>
      <c r="CD65" s="42">
        <f t="shared" si="170"/>
        <v>0.90329512893982811</v>
      </c>
      <c r="CE65" s="33">
        <v>41436</v>
      </c>
      <c r="CF65" s="33">
        <f t="shared" si="171"/>
        <v>2416</v>
      </c>
      <c r="CG65" s="35">
        <f t="shared" si="172"/>
        <v>1.0619169656586367</v>
      </c>
      <c r="CH65" s="33">
        <v>14782</v>
      </c>
      <c r="CI65" s="33">
        <f t="shared" si="173"/>
        <v>9283</v>
      </c>
      <c r="CJ65" s="35">
        <f t="shared" si="174"/>
        <v>2.6881251136570286</v>
      </c>
      <c r="CK65" s="33">
        <v>32354</v>
      </c>
      <c r="CL65" s="33">
        <f t="shared" si="175"/>
        <v>-12609</v>
      </c>
      <c r="CM65" s="35">
        <f t="shared" si="176"/>
        <v>0.71956942374841537</v>
      </c>
      <c r="CN65" s="41">
        <f t="shared" si="177"/>
        <v>130185</v>
      </c>
      <c r="CO65" s="41">
        <f t="shared" si="178"/>
        <v>-5365</v>
      </c>
      <c r="CP65" s="42">
        <f t="shared" si="179"/>
        <v>0.96042050903725562</v>
      </c>
      <c r="CQ65" s="33">
        <v>18885</v>
      </c>
      <c r="CR65" s="33">
        <f t="shared" si="180"/>
        <v>10963</v>
      </c>
      <c r="CS65" s="35">
        <f t="shared" si="181"/>
        <v>2.3838677101741985</v>
      </c>
      <c r="CT65" s="33">
        <v>15556</v>
      </c>
      <c r="CU65" s="33">
        <f t="shared" si="182"/>
        <v>-3396</v>
      </c>
      <c r="CV65" s="35">
        <f t="shared" si="183"/>
        <v>0.82081046855213169</v>
      </c>
      <c r="CW65" s="33">
        <v>35875</v>
      </c>
      <c r="CX65" s="33">
        <f t="shared" si="184"/>
        <v>1141</v>
      </c>
      <c r="CY65" s="35">
        <f t="shared" si="185"/>
        <v>1.0328496573962112</v>
      </c>
      <c r="CZ65" s="41">
        <f t="shared" si="186"/>
        <v>200501</v>
      </c>
      <c r="DA65" s="41">
        <f t="shared" si="187"/>
        <v>3343</v>
      </c>
      <c r="DB65" s="42">
        <f t="shared" si="188"/>
        <v>1.0169559439637246</v>
      </c>
      <c r="DC65" s="33">
        <v>0</v>
      </c>
      <c r="DD65" s="33">
        <f t="shared" si="189"/>
        <v>-8406</v>
      </c>
      <c r="DE65" s="35">
        <f t="shared" si="190"/>
        <v>0</v>
      </c>
      <c r="DF65" s="33">
        <v>22127</v>
      </c>
      <c r="DG65" s="33">
        <f t="shared" si="191"/>
        <v>4282</v>
      </c>
      <c r="DH65" s="35">
        <f t="shared" si="192"/>
        <v>1.2399551695152704</v>
      </c>
      <c r="DI65" s="33">
        <v>42301</v>
      </c>
      <c r="DJ65" s="33">
        <f t="shared" si="193"/>
        <v>1573</v>
      </c>
      <c r="DK65" s="35">
        <f t="shared" si="194"/>
        <v>1.0386220781771753</v>
      </c>
      <c r="DL65" s="64">
        <f t="shared" si="195"/>
        <v>264929</v>
      </c>
      <c r="DM65" s="64">
        <f t="shared" si="196"/>
        <v>792</v>
      </c>
      <c r="DN65" s="65">
        <f t="shared" si="197"/>
        <v>1.0029984439892934</v>
      </c>
      <c r="DO65" s="64">
        <v>22274</v>
      </c>
      <c r="DP65" s="64">
        <f t="shared" si="198"/>
        <v>-695</v>
      </c>
      <c r="DQ65" s="65">
        <f t="shared" si="199"/>
        <v>0.96974182593930947</v>
      </c>
      <c r="DR65" s="64">
        <v>19318</v>
      </c>
      <c r="DS65" s="64">
        <f t="shared" si="200"/>
        <v>674</v>
      </c>
      <c r="DT65" s="65">
        <f t="shared" si="201"/>
        <v>1.0361510405492385</v>
      </c>
      <c r="DU65" s="64">
        <f t="shared" si="202"/>
        <v>41592</v>
      </c>
      <c r="DV65" s="64">
        <f t="shared" si="203"/>
        <v>-21</v>
      </c>
      <c r="DW65" s="65">
        <f t="shared" si="204"/>
        <v>0.99949535001081391</v>
      </c>
      <c r="DX65" s="64">
        <v>76458</v>
      </c>
      <c r="DY65" s="64">
        <f t="shared" si="205"/>
        <v>-12114</v>
      </c>
      <c r="DZ65" s="65">
        <f t="shared" si="206"/>
        <v>0.86322991464571197</v>
      </c>
      <c r="EA65" s="64">
        <f t="shared" si="207"/>
        <v>118050</v>
      </c>
      <c r="EB65" s="64">
        <f t="shared" si="208"/>
        <v>-12135</v>
      </c>
      <c r="EC65" s="65">
        <f t="shared" si="209"/>
        <v>0.90678649614010831</v>
      </c>
      <c r="ED65" s="64">
        <v>29316</v>
      </c>
      <c r="EE65" s="64">
        <f t="shared" si="210"/>
        <v>10431</v>
      </c>
      <c r="EF65" s="65">
        <f t="shared" si="211"/>
        <v>1.5523431294678316</v>
      </c>
      <c r="EG65" s="64">
        <v>17050</v>
      </c>
      <c r="EH65" s="64">
        <f t="shared" si="212"/>
        <v>1494</v>
      </c>
      <c r="EI65" s="65">
        <f t="shared" si="213"/>
        <v>1.0960401131396247</v>
      </c>
      <c r="EJ65" s="64">
        <v>19526</v>
      </c>
      <c r="EK65" s="64">
        <f t="shared" si="214"/>
        <v>-16349</v>
      </c>
      <c r="EL65" s="65">
        <f t="shared" si="215"/>
        <v>0.54427874564459933</v>
      </c>
      <c r="EM65" s="64">
        <f t="shared" si="216"/>
        <v>183942</v>
      </c>
      <c r="EN65" s="64">
        <f t="shared" si="217"/>
        <v>-16559</v>
      </c>
      <c r="EO65" s="65">
        <f t="shared" si="218"/>
        <v>0.91741188323250256</v>
      </c>
      <c r="EP65" s="64">
        <v>37447</v>
      </c>
      <c r="EQ65" s="64">
        <f t="shared" si="219"/>
        <v>15320</v>
      </c>
      <c r="ER65" s="65">
        <f t="shared" si="220"/>
        <v>1.692366791702445</v>
      </c>
      <c r="ES65" s="64">
        <v>47590</v>
      </c>
      <c r="ET65" s="64">
        <f t="shared" si="221"/>
        <v>5289</v>
      </c>
      <c r="EU65" s="65">
        <f t="shared" si="222"/>
        <v>1.1250325051417225</v>
      </c>
      <c r="EV65" s="64">
        <f t="shared" si="223"/>
        <v>268979</v>
      </c>
      <c r="EW65" s="64">
        <f t="shared" si="224"/>
        <v>4050</v>
      </c>
      <c r="EX65" s="65">
        <f t="shared" si="225"/>
        <v>1.015287114660909</v>
      </c>
      <c r="EY65" s="64">
        <v>29274</v>
      </c>
      <c r="EZ65" s="64">
        <f t="shared" si="226"/>
        <v>-12318</v>
      </c>
      <c r="FA65" s="65">
        <f t="shared" si="227"/>
        <v>0.7038372763993076</v>
      </c>
      <c r="FB65" s="64">
        <v>86672</v>
      </c>
      <c r="FC65" s="64">
        <f t="shared" si="228"/>
        <v>10214</v>
      </c>
      <c r="FD65" s="65">
        <f t="shared" si="229"/>
        <v>1.1335896832247769</v>
      </c>
      <c r="FE65" s="64">
        <f t="shared" si="230"/>
        <v>115946</v>
      </c>
      <c r="FF65" s="64">
        <f t="shared" si="231"/>
        <v>-2104</v>
      </c>
      <c r="FG65" s="65">
        <f t="shared" si="232"/>
        <v>0.98217704362558234</v>
      </c>
      <c r="FH65" s="64">
        <v>57902</v>
      </c>
      <c r="FI65" s="64">
        <f t="shared" si="233"/>
        <v>-7990</v>
      </c>
      <c r="FJ65" s="65">
        <f t="shared" si="234"/>
        <v>0.87874097007223939</v>
      </c>
      <c r="FK65" s="64">
        <f t="shared" si="235"/>
        <v>173848</v>
      </c>
      <c r="FL65" s="64">
        <f t="shared" si="236"/>
        <v>-10094</v>
      </c>
      <c r="FM65" s="65">
        <f t="shared" si="237"/>
        <v>0.94512400648030359</v>
      </c>
      <c r="FN65" s="64">
        <v>100892.85</v>
      </c>
      <c r="FO65" s="64">
        <f t="shared" si="238"/>
        <v>15855.850000000006</v>
      </c>
      <c r="FP65" s="65">
        <f t="shared" si="239"/>
        <v>1.1864582475863448</v>
      </c>
      <c r="FQ65" s="64">
        <f t="shared" si="240"/>
        <v>274740.84999999998</v>
      </c>
      <c r="FR65" s="45">
        <f t="shared" si="241"/>
        <v>5761.8499999999767</v>
      </c>
      <c r="FS65" s="46">
        <f t="shared" si="242"/>
        <v>1.0214211890147558</v>
      </c>
      <c r="FT65" s="64">
        <f t="shared" si="22"/>
        <v>1901.4104999999922</v>
      </c>
    </row>
    <row r="66" spans="1:176" s="1" customFormat="1" ht="11.25" x14ac:dyDescent="0.2">
      <c r="A66" s="51">
        <v>55</v>
      </c>
      <c r="B66" s="32">
        <v>20</v>
      </c>
      <c r="C66" s="32" t="s">
        <v>107</v>
      </c>
      <c r="D66" s="51">
        <v>1012010703</v>
      </c>
      <c r="E66" s="51">
        <v>101201001</v>
      </c>
      <c r="F66" s="51">
        <v>86618101</v>
      </c>
      <c r="G66" s="33">
        <v>20223</v>
      </c>
      <c r="H66" s="33">
        <v>16167</v>
      </c>
      <c r="I66" s="33">
        <v>17607</v>
      </c>
      <c r="J66" s="34">
        <f t="shared" si="122"/>
        <v>53997</v>
      </c>
      <c r="K66" s="33">
        <v>17900</v>
      </c>
      <c r="L66" s="33">
        <v>20639</v>
      </c>
      <c r="M66" s="33">
        <v>19982</v>
      </c>
      <c r="N66" s="34">
        <f t="shared" si="123"/>
        <v>112518</v>
      </c>
      <c r="O66" s="33">
        <v>0</v>
      </c>
      <c r="P66" s="33">
        <v>20961</v>
      </c>
      <c r="Q66" s="33">
        <v>19439</v>
      </c>
      <c r="R66" s="34">
        <f t="shared" si="124"/>
        <v>152918</v>
      </c>
      <c r="S66" s="33">
        <v>43098</v>
      </c>
      <c r="T66" s="33">
        <v>25683.13</v>
      </c>
      <c r="U66" s="33">
        <v>32632.68</v>
      </c>
      <c r="V66" s="34">
        <f t="shared" si="125"/>
        <v>254331.81</v>
      </c>
      <c r="W66" s="33">
        <v>33272.19</v>
      </c>
      <c r="X66" s="33">
        <f t="shared" si="126"/>
        <v>13049.190000000002</v>
      </c>
      <c r="Y66" s="35">
        <f t="shared" si="127"/>
        <v>1.6452647975077883</v>
      </c>
      <c r="Z66" s="33">
        <v>41524</v>
      </c>
      <c r="AA66" s="33">
        <f t="shared" si="128"/>
        <v>25357</v>
      </c>
      <c r="AB66" s="35">
        <f t="shared" si="129"/>
        <v>2.5684418877961277</v>
      </c>
      <c r="AC66" s="33">
        <v>8915</v>
      </c>
      <c r="AD66" s="33">
        <f t="shared" si="130"/>
        <v>-8692</v>
      </c>
      <c r="AE66" s="35">
        <f t="shared" si="131"/>
        <v>0.50633270858181401</v>
      </c>
      <c r="AF66" s="36">
        <f t="shared" si="132"/>
        <v>83711.19</v>
      </c>
      <c r="AG66" s="36">
        <f t="shared" si="133"/>
        <v>29714.190000000002</v>
      </c>
      <c r="AH66" s="37">
        <f t="shared" si="134"/>
        <v>1.5502933496305351</v>
      </c>
      <c r="AI66" s="33">
        <v>0</v>
      </c>
      <c r="AJ66" s="33">
        <f t="shared" si="135"/>
        <v>-17900</v>
      </c>
      <c r="AK66" s="35">
        <f t="shared" si="136"/>
        <v>0</v>
      </c>
      <c r="AL66" s="33">
        <v>71687</v>
      </c>
      <c r="AM66" s="33">
        <f t="shared" si="137"/>
        <v>51048</v>
      </c>
      <c r="AN66" s="35">
        <f t="shared" si="138"/>
        <v>3.4733756480449633</v>
      </c>
      <c r="AO66" s="33">
        <v>23324</v>
      </c>
      <c r="AP66" s="33">
        <f t="shared" si="139"/>
        <v>3342</v>
      </c>
      <c r="AQ66" s="35">
        <f t="shared" si="140"/>
        <v>1.1672505254729257</v>
      </c>
      <c r="AR66" s="38">
        <f t="shared" si="141"/>
        <v>178722.19</v>
      </c>
      <c r="AS66" s="38">
        <f t="shared" si="243"/>
        <v>66204.19</v>
      </c>
      <c r="AT66" s="39">
        <f t="shared" si="244"/>
        <v>1.5883875468813879</v>
      </c>
      <c r="AU66" s="33">
        <v>26996</v>
      </c>
      <c r="AV66" s="33">
        <f t="shared" si="144"/>
        <v>26996</v>
      </c>
      <c r="AW66" s="35" t="e">
        <f t="shared" si="145"/>
        <v>#DIV/0!</v>
      </c>
      <c r="AX66" s="33">
        <v>256</v>
      </c>
      <c r="AY66" s="33">
        <f t="shared" si="146"/>
        <v>-20705</v>
      </c>
      <c r="AZ66" s="35">
        <f t="shared" si="147"/>
        <v>1.2213157769190401E-2</v>
      </c>
      <c r="BA66" s="33">
        <v>1068.01</v>
      </c>
      <c r="BB66" s="33">
        <f t="shared" si="148"/>
        <v>-18370.990000000002</v>
      </c>
      <c r="BC66" s="40">
        <f t="shared" si="149"/>
        <v>5.4941612222850968E-2</v>
      </c>
      <c r="BD66" s="38">
        <f t="shared" si="150"/>
        <v>207042.2</v>
      </c>
      <c r="BE66" s="38">
        <f t="shared" si="151"/>
        <v>54124.200000000012</v>
      </c>
      <c r="BF66" s="39">
        <f t="shared" si="152"/>
        <v>1.3539426359225206</v>
      </c>
      <c r="BG66" s="33">
        <v>0</v>
      </c>
      <c r="BH66" s="33">
        <f t="shared" si="153"/>
        <v>-43098</v>
      </c>
      <c r="BI66" s="40">
        <f t="shared" si="154"/>
        <v>0</v>
      </c>
      <c r="BJ66" s="33">
        <v>197.2</v>
      </c>
      <c r="BK66" s="33">
        <f t="shared" si="155"/>
        <v>-25485.93</v>
      </c>
      <c r="BL66" s="40">
        <f t="shared" si="156"/>
        <v>7.6781918714736086E-3</v>
      </c>
      <c r="BM66" s="33">
        <v>0</v>
      </c>
      <c r="BN66" s="33">
        <f t="shared" si="157"/>
        <v>-32632.68</v>
      </c>
      <c r="BO66" s="40">
        <f t="shared" si="158"/>
        <v>0</v>
      </c>
      <c r="BP66" s="38">
        <f t="shared" si="159"/>
        <v>207239.40000000002</v>
      </c>
      <c r="BQ66" s="33">
        <f t="shared" si="160"/>
        <v>-47092.409999999974</v>
      </c>
      <c r="BR66" s="40">
        <f t="shared" si="161"/>
        <v>0.81483869438117085</v>
      </c>
      <c r="BS66" s="33">
        <v>0</v>
      </c>
      <c r="BT66" s="33">
        <f t="shared" si="162"/>
        <v>-33272.19</v>
      </c>
      <c r="BU66" s="35">
        <f t="shared" si="163"/>
        <v>0</v>
      </c>
      <c r="BV66" s="33">
        <v>0</v>
      </c>
      <c r="BW66" s="33">
        <f t="shared" si="164"/>
        <v>-41524</v>
      </c>
      <c r="BX66" s="35">
        <f t="shared" si="165"/>
        <v>0</v>
      </c>
      <c r="BY66" s="33">
        <v>7205</v>
      </c>
      <c r="BZ66" s="33">
        <f t="shared" si="166"/>
        <v>-1710</v>
      </c>
      <c r="CA66" s="35">
        <f t="shared" si="167"/>
        <v>0.80818844643858667</v>
      </c>
      <c r="CB66" s="41">
        <f t="shared" si="168"/>
        <v>7205</v>
      </c>
      <c r="CC66" s="41">
        <f t="shared" si="169"/>
        <v>-76506.19</v>
      </c>
      <c r="CD66" s="42">
        <f t="shared" si="170"/>
        <v>8.6069735718725296E-2</v>
      </c>
      <c r="CE66" s="33">
        <v>0</v>
      </c>
      <c r="CF66" s="33">
        <f t="shared" si="171"/>
        <v>0</v>
      </c>
      <c r="CG66" s="35" t="e">
        <f t="shared" si="172"/>
        <v>#DIV/0!</v>
      </c>
      <c r="CH66" s="33">
        <v>0</v>
      </c>
      <c r="CI66" s="33">
        <f t="shared" si="173"/>
        <v>-71687</v>
      </c>
      <c r="CJ66" s="35">
        <f t="shared" si="174"/>
        <v>0</v>
      </c>
      <c r="CK66" s="33">
        <v>100442.52</v>
      </c>
      <c r="CL66" s="33">
        <f t="shared" si="175"/>
        <v>77118.52</v>
      </c>
      <c r="CM66" s="35">
        <f t="shared" si="176"/>
        <v>4.3064019893671759</v>
      </c>
      <c r="CN66" s="41">
        <f t="shared" si="177"/>
        <v>107647.52</v>
      </c>
      <c r="CO66" s="41">
        <f t="shared" si="178"/>
        <v>-71074.67</v>
      </c>
      <c r="CP66" s="42">
        <f t="shared" si="179"/>
        <v>0.60231759693634013</v>
      </c>
      <c r="CQ66" s="33">
        <v>0</v>
      </c>
      <c r="CR66" s="33">
        <f t="shared" si="180"/>
        <v>-26996</v>
      </c>
      <c r="CS66" s="35">
        <f t="shared" si="181"/>
        <v>0</v>
      </c>
      <c r="CT66" s="33">
        <v>57256.49</v>
      </c>
      <c r="CU66" s="33">
        <f t="shared" si="182"/>
        <v>57000.49</v>
      </c>
      <c r="CV66" s="35">
        <f t="shared" si="183"/>
        <v>223.65816406249999</v>
      </c>
      <c r="CW66" s="33">
        <v>6670.35</v>
      </c>
      <c r="CX66" s="33">
        <f t="shared" si="184"/>
        <v>5602.34</v>
      </c>
      <c r="CY66" s="35">
        <f t="shared" si="185"/>
        <v>6.2455875881311975</v>
      </c>
      <c r="CZ66" s="41">
        <f t="shared" si="186"/>
        <v>171574.36000000002</v>
      </c>
      <c r="DA66" s="41">
        <f t="shared" si="187"/>
        <v>-35467.839999999997</v>
      </c>
      <c r="DB66" s="42">
        <f t="shared" si="188"/>
        <v>0.82869270129471195</v>
      </c>
      <c r="DC66" s="33">
        <v>9620.7999999999993</v>
      </c>
      <c r="DD66" s="33">
        <f t="shared" si="189"/>
        <v>9620.7999999999993</v>
      </c>
      <c r="DE66" s="35" t="e">
        <f t="shared" si="190"/>
        <v>#DIV/0!</v>
      </c>
      <c r="DF66" s="33">
        <v>8268.01</v>
      </c>
      <c r="DG66" s="33">
        <f t="shared" si="191"/>
        <v>8070.81</v>
      </c>
      <c r="DH66" s="35">
        <f t="shared" si="192"/>
        <v>41.927028397565927</v>
      </c>
      <c r="DI66" s="33">
        <v>12388.4</v>
      </c>
      <c r="DJ66" s="33">
        <f t="shared" si="193"/>
        <v>12388.4</v>
      </c>
      <c r="DK66" s="35" t="e">
        <f t="shared" si="194"/>
        <v>#DIV/0!</v>
      </c>
      <c r="DL66" s="64">
        <f t="shared" si="195"/>
        <v>201851.57</v>
      </c>
      <c r="DM66" s="64">
        <f t="shared" si="196"/>
        <v>-5387.8300000000163</v>
      </c>
      <c r="DN66" s="65">
        <f t="shared" si="197"/>
        <v>0.97400190311301804</v>
      </c>
      <c r="DO66" s="64">
        <v>40069.839999999997</v>
      </c>
      <c r="DP66" s="64">
        <f t="shared" si="198"/>
        <v>40069.839999999997</v>
      </c>
      <c r="DQ66" s="65" t="e">
        <f t="shared" si="199"/>
        <v>#DIV/0!</v>
      </c>
      <c r="DR66" s="64">
        <v>1667.31</v>
      </c>
      <c r="DS66" s="64">
        <f t="shared" si="200"/>
        <v>-5537.6900000000005</v>
      </c>
      <c r="DT66" s="65">
        <f t="shared" si="201"/>
        <v>0.23141013185287992</v>
      </c>
      <c r="DU66" s="64">
        <f t="shared" si="202"/>
        <v>41737.149999999994</v>
      </c>
      <c r="DV66" s="64">
        <f t="shared" si="203"/>
        <v>34532.149999999994</v>
      </c>
      <c r="DW66" s="65">
        <f t="shared" si="204"/>
        <v>5.7928036086051344</v>
      </c>
      <c r="DX66" s="64">
        <v>19292.14</v>
      </c>
      <c r="DY66" s="64">
        <f t="shared" si="205"/>
        <v>-81150.38</v>
      </c>
      <c r="DZ66" s="65">
        <f t="shared" si="206"/>
        <v>0.1920714454396405</v>
      </c>
      <c r="EA66" s="64">
        <f t="shared" si="207"/>
        <v>61029.289999999994</v>
      </c>
      <c r="EB66" s="64">
        <f t="shared" si="208"/>
        <v>-46618.23000000001</v>
      </c>
      <c r="EC66" s="65">
        <f t="shared" si="209"/>
        <v>0.56693633072085625</v>
      </c>
      <c r="ED66" s="64">
        <v>2220.12</v>
      </c>
      <c r="EE66" s="64">
        <f t="shared" si="210"/>
        <v>2220.12</v>
      </c>
      <c r="EF66" s="65" t="e">
        <f t="shared" si="211"/>
        <v>#DIV/0!</v>
      </c>
      <c r="EG66" s="64">
        <v>4866.84</v>
      </c>
      <c r="EH66" s="64">
        <f t="shared" si="212"/>
        <v>-52389.649999999994</v>
      </c>
      <c r="EI66" s="65">
        <f t="shared" si="213"/>
        <v>8.5000669793066252E-2</v>
      </c>
      <c r="EJ66" s="64">
        <v>4753.1499999999996</v>
      </c>
      <c r="EK66" s="64">
        <f t="shared" si="214"/>
        <v>-1917.2000000000007</v>
      </c>
      <c r="EL66" s="65">
        <f t="shared" si="215"/>
        <v>0.71257880021288234</v>
      </c>
      <c r="EM66" s="64">
        <f t="shared" si="216"/>
        <v>72869.399999999994</v>
      </c>
      <c r="EN66" s="64">
        <f t="shared" si="217"/>
        <v>-98704.960000000021</v>
      </c>
      <c r="EO66" s="65">
        <f t="shared" si="218"/>
        <v>0.42471031219350019</v>
      </c>
      <c r="EP66" s="64">
        <v>5455.46</v>
      </c>
      <c r="EQ66" s="64">
        <f t="shared" si="219"/>
        <v>-12433.349999999999</v>
      </c>
      <c r="ER66" s="65">
        <f t="shared" si="220"/>
        <v>0.30496494736094804</v>
      </c>
      <c r="ES66" s="64">
        <v>0</v>
      </c>
      <c r="ET66" s="64">
        <f t="shared" si="221"/>
        <v>-12388.4</v>
      </c>
      <c r="EU66" s="65">
        <f t="shared" si="222"/>
        <v>0</v>
      </c>
      <c r="EV66" s="64">
        <f t="shared" si="223"/>
        <v>78324.86</v>
      </c>
      <c r="EW66" s="64">
        <f t="shared" si="224"/>
        <v>-123526.71</v>
      </c>
      <c r="EX66" s="65">
        <f t="shared" si="225"/>
        <v>0.38803195833453263</v>
      </c>
      <c r="EY66" s="64">
        <v>27571.74</v>
      </c>
      <c r="EZ66" s="64">
        <f t="shared" si="226"/>
        <v>-14165.409999999993</v>
      </c>
      <c r="FA66" s="65">
        <f t="shared" si="227"/>
        <v>0.66060428179691244</v>
      </c>
      <c r="FB66" s="64">
        <v>18441.18</v>
      </c>
      <c r="FC66" s="64">
        <f t="shared" si="228"/>
        <v>-850.95999999999913</v>
      </c>
      <c r="FD66" s="65">
        <f t="shared" si="229"/>
        <v>0.95589084466523677</v>
      </c>
      <c r="FE66" s="64">
        <f t="shared" si="230"/>
        <v>46012.92</v>
      </c>
      <c r="FF66" s="64">
        <f t="shared" si="231"/>
        <v>-15016.369999999995</v>
      </c>
      <c r="FG66" s="65">
        <f t="shared" si="232"/>
        <v>0.75394814522666087</v>
      </c>
      <c r="FH66" s="64">
        <v>2324.37</v>
      </c>
      <c r="FI66" s="64">
        <f t="shared" si="233"/>
        <v>-9515.7400000000016</v>
      </c>
      <c r="FJ66" s="65">
        <f t="shared" si="234"/>
        <v>0.19631320992794829</v>
      </c>
      <c r="FK66" s="64">
        <f t="shared" si="235"/>
        <v>48337.29</v>
      </c>
      <c r="FL66" s="64">
        <f t="shared" si="236"/>
        <v>-24532.109999999993</v>
      </c>
      <c r="FM66" s="65">
        <f t="shared" si="237"/>
        <v>0.66334140256403928</v>
      </c>
      <c r="FN66" s="64">
        <v>32768.1</v>
      </c>
      <c r="FO66" s="64">
        <f t="shared" si="238"/>
        <v>27312.639999999999</v>
      </c>
      <c r="FP66" s="65">
        <f t="shared" si="239"/>
        <v>6.0064779138697739</v>
      </c>
      <c r="FQ66" s="64">
        <f t="shared" si="240"/>
        <v>81105.39</v>
      </c>
      <c r="FR66" s="45">
        <f t="shared" si="241"/>
        <v>2780.5299999999988</v>
      </c>
      <c r="FS66" s="46">
        <f t="shared" si="242"/>
        <v>1.0354999676986336</v>
      </c>
      <c r="FT66" s="64">
        <f t="shared" si="22"/>
        <v>917.57489999999962</v>
      </c>
    </row>
    <row r="67" spans="1:176" s="1" customFormat="1" ht="11.25" hidden="1" x14ac:dyDescent="0.2">
      <c r="A67" s="51">
        <v>56</v>
      </c>
      <c r="B67" s="22">
        <v>1</v>
      </c>
      <c r="C67" s="22">
        <v>2</v>
      </c>
      <c r="D67" s="22">
        <v>3</v>
      </c>
      <c r="E67" s="22">
        <v>4</v>
      </c>
      <c r="F67" s="51">
        <v>86618101</v>
      </c>
      <c r="G67" s="22">
        <v>6</v>
      </c>
      <c r="H67" s="22">
        <v>7</v>
      </c>
      <c r="I67" s="22">
        <v>8</v>
      </c>
      <c r="J67" s="59">
        <v>9</v>
      </c>
      <c r="K67" s="22">
        <v>10</v>
      </c>
      <c r="L67" s="22">
        <v>11</v>
      </c>
      <c r="M67" s="22">
        <v>12</v>
      </c>
      <c r="N67" s="59">
        <v>13</v>
      </c>
      <c r="O67" s="22">
        <v>14</v>
      </c>
      <c r="P67" s="22">
        <v>15</v>
      </c>
      <c r="Q67" s="22">
        <v>16</v>
      </c>
      <c r="R67" s="59">
        <v>17</v>
      </c>
      <c r="S67" s="22">
        <v>18</v>
      </c>
      <c r="T67" s="22">
        <v>19</v>
      </c>
      <c r="U67" s="22">
        <v>20</v>
      </c>
      <c r="V67" s="59">
        <v>21</v>
      </c>
      <c r="W67" s="22">
        <v>22</v>
      </c>
      <c r="X67" s="23">
        <v>23</v>
      </c>
      <c r="Y67" s="23">
        <v>24</v>
      </c>
      <c r="Z67" s="22">
        <v>25</v>
      </c>
      <c r="AA67" s="22">
        <v>26</v>
      </c>
      <c r="AB67" s="22">
        <v>27</v>
      </c>
      <c r="AC67" s="22">
        <v>28</v>
      </c>
      <c r="AD67" s="22">
        <v>29</v>
      </c>
      <c r="AE67" s="22">
        <v>30</v>
      </c>
      <c r="AF67" s="24">
        <v>31</v>
      </c>
      <c r="AG67" s="24">
        <v>32</v>
      </c>
      <c r="AH67" s="24">
        <v>33</v>
      </c>
      <c r="AI67" s="22">
        <v>34</v>
      </c>
      <c r="AJ67" s="22">
        <v>35</v>
      </c>
      <c r="AK67" s="22">
        <v>36</v>
      </c>
      <c r="AL67" s="23">
        <v>37</v>
      </c>
      <c r="AM67" s="23">
        <v>38</v>
      </c>
      <c r="AN67" s="23">
        <v>39</v>
      </c>
      <c r="AO67" s="22">
        <v>40</v>
      </c>
      <c r="AP67" s="22">
        <v>41</v>
      </c>
      <c r="AQ67" s="22">
        <v>42</v>
      </c>
      <c r="AR67" s="25">
        <v>43</v>
      </c>
      <c r="AS67" s="25">
        <v>44</v>
      </c>
      <c r="AT67" s="25">
        <v>45</v>
      </c>
      <c r="AU67" s="22">
        <v>46</v>
      </c>
      <c r="AV67" s="22">
        <v>47</v>
      </c>
      <c r="AW67" s="22">
        <v>48</v>
      </c>
      <c r="AX67" s="22">
        <v>49</v>
      </c>
      <c r="AY67" s="22">
        <v>50</v>
      </c>
      <c r="AZ67" s="22">
        <v>51</v>
      </c>
      <c r="BA67" s="22">
        <v>52</v>
      </c>
      <c r="BB67" s="22">
        <v>53</v>
      </c>
      <c r="BC67" s="26">
        <v>54</v>
      </c>
      <c r="BD67" s="25">
        <v>55</v>
      </c>
      <c r="BE67" s="25">
        <v>56</v>
      </c>
      <c r="BF67" s="25">
        <v>57</v>
      </c>
      <c r="BG67" s="25">
        <v>58</v>
      </c>
      <c r="BH67" s="25">
        <v>59</v>
      </c>
      <c r="BI67" s="55">
        <v>60</v>
      </c>
      <c r="BJ67" s="25">
        <v>61</v>
      </c>
      <c r="BK67" s="25">
        <v>62</v>
      </c>
      <c r="BL67" s="55">
        <v>63</v>
      </c>
      <c r="BM67" s="25">
        <v>64</v>
      </c>
      <c r="BN67" s="25">
        <v>65</v>
      </c>
      <c r="BO67" s="55">
        <v>66</v>
      </c>
      <c r="BP67" s="25">
        <v>67</v>
      </c>
      <c r="BQ67" s="25">
        <v>68</v>
      </c>
      <c r="BR67" s="55">
        <v>69</v>
      </c>
      <c r="BS67" s="27">
        <v>70</v>
      </c>
      <c r="BT67" s="28">
        <v>71</v>
      </c>
      <c r="BU67" s="28">
        <v>72</v>
      </c>
      <c r="BV67" s="28">
        <v>73</v>
      </c>
      <c r="BW67" s="28">
        <v>74</v>
      </c>
      <c r="BX67" s="28">
        <v>75</v>
      </c>
      <c r="BY67" s="28">
        <v>76</v>
      </c>
      <c r="BZ67" s="28">
        <v>77</v>
      </c>
      <c r="CA67" s="28">
        <v>78</v>
      </c>
      <c r="CB67" s="28">
        <v>79</v>
      </c>
      <c r="CC67" s="28">
        <v>80</v>
      </c>
      <c r="CD67" s="28">
        <v>81</v>
      </c>
      <c r="CE67" s="28">
        <v>82</v>
      </c>
      <c r="CF67" s="28">
        <v>83</v>
      </c>
      <c r="CG67" s="28">
        <v>84</v>
      </c>
      <c r="CH67" s="28">
        <v>85</v>
      </c>
      <c r="CI67" s="28">
        <v>86</v>
      </c>
      <c r="CJ67" s="28">
        <v>87</v>
      </c>
      <c r="CK67" s="28">
        <v>88</v>
      </c>
      <c r="CL67" s="28">
        <v>89</v>
      </c>
      <c r="CM67" s="28">
        <v>90</v>
      </c>
      <c r="CN67" s="28">
        <v>91</v>
      </c>
      <c r="CO67" s="28">
        <v>92</v>
      </c>
      <c r="CP67" s="28">
        <v>93</v>
      </c>
      <c r="CQ67" s="28">
        <v>94</v>
      </c>
      <c r="CR67" s="28">
        <v>95</v>
      </c>
      <c r="CS67" s="28">
        <v>96</v>
      </c>
      <c r="CT67" s="28">
        <v>97</v>
      </c>
      <c r="CU67" s="28">
        <v>98</v>
      </c>
      <c r="CV67" s="28">
        <v>99</v>
      </c>
      <c r="CW67" s="28">
        <v>100</v>
      </c>
      <c r="CX67" s="28">
        <v>101</v>
      </c>
      <c r="CY67" s="28">
        <v>102</v>
      </c>
      <c r="CZ67" s="28">
        <v>103</v>
      </c>
      <c r="DA67" s="28">
        <v>104</v>
      </c>
      <c r="DB67" s="28">
        <v>105</v>
      </c>
      <c r="DC67" s="28">
        <v>106</v>
      </c>
      <c r="DD67" s="28">
        <v>107</v>
      </c>
      <c r="DE67" s="28">
        <v>108</v>
      </c>
      <c r="DF67" s="28">
        <v>109</v>
      </c>
      <c r="DG67" s="28">
        <v>110</v>
      </c>
      <c r="DH67" s="28">
        <v>111</v>
      </c>
      <c r="DI67" s="28">
        <v>112</v>
      </c>
      <c r="DJ67" s="28">
        <v>113</v>
      </c>
      <c r="DK67" s="28">
        <v>114</v>
      </c>
      <c r="DL67" s="67">
        <v>115</v>
      </c>
      <c r="DM67" s="67">
        <v>116</v>
      </c>
      <c r="DN67" s="67">
        <v>117</v>
      </c>
      <c r="DO67" s="67">
        <v>118</v>
      </c>
      <c r="DP67" s="67">
        <v>119</v>
      </c>
      <c r="DQ67" s="67">
        <v>120</v>
      </c>
      <c r="DR67" s="67">
        <v>121</v>
      </c>
      <c r="DS67" s="67">
        <v>122</v>
      </c>
      <c r="DT67" s="67">
        <v>123</v>
      </c>
      <c r="DU67" s="67">
        <v>124</v>
      </c>
      <c r="DV67" s="67">
        <v>125</v>
      </c>
      <c r="DW67" s="67">
        <v>126</v>
      </c>
      <c r="DX67" s="67">
        <v>127</v>
      </c>
      <c r="DY67" s="67">
        <v>128</v>
      </c>
      <c r="DZ67" s="67">
        <v>129</v>
      </c>
      <c r="EA67" s="67">
        <v>130</v>
      </c>
      <c r="EB67" s="67">
        <v>131</v>
      </c>
      <c r="EC67" s="67">
        <v>132</v>
      </c>
      <c r="ED67" s="67">
        <v>133</v>
      </c>
      <c r="EE67" s="67">
        <v>134</v>
      </c>
      <c r="EF67" s="67">
        <v>135</v>
      </c>
      <c r="EG67" s="67">
        <v>136</v>
      </c>
      <c r="EH67" s="67">
        <v>137</v>
      </c>
      <c r="EI67" s="67">
        <v>138</v>
      </c>
      <c r="EJ67" s="67">
        <v>139</v>
      </c>
      <c r="EK67" s="67">
        <v>140</v>
      </c>
      <c r="EL67" s="67">
        <v>141</v>
      </c>
      <c r="EM67" s="67">
        <v>142</v>
      </c>
      <c r="EN67" s="67">
        <v>143</v>
      </c>
      <c r="EO67" s="67">
        <v>144</v>
      </c>
      <c r="EP67" s="67">
        <v>145</v>
      </c>
      <c r="EQ67" s="67">
        <v>146</v>
      </c>
      <c r="ER67" s="67">
        <v>147</v>
      </c>
      <c r="ES67" s="67">
        <v>148</v>
      </c>
      <c r="ET67" s="67">
        <v>149</v>
      </c>
      <c r="EU67" s="67">
        <v>150</v>
      </c>
      <c r="EV67" s="67">
        <v>151</v>
      </c>
      <c r="EW67" s="67">
        <v>152</v>
      </c>
      <c r="EX67" s="67">
        <v>153</v>
      </c>
      <c r="EY67" s="67">
        <v>154</v>
      </c>
      <c r="EZ67" s="67">
        <v>155</v>
      </c>
      <c r="FA67" s="67">
        <v>156</v>
      </c>
      <c r="FB67" s="67">
        <v>157</v>
      </c>
      <c r="FC67" s="67">
        <v>158</v>
      </c>
      <c r="FD67" s="67">
        <v>159</v>
      </c>
      <c r="FE67" s="67">
        <v>160</v>
      </c>
      <c r="FF67" s="67">
        <v>161</v>
      </c>
      <c r="FG67" s="67">
        <v>162</v>
      </c>
      <c r="FH67" s="67">
        <v>163</v>
      </c>
      <c r="FI67" s="67">
        <v>164</v>
      </c>
      <c r="FJ67" s="67">
        <v>165</v>
      </c>
      <c r="FK67" s="67">
        <v>166</v>
      </c>
      <c r="FL67" s="67">
        <v>167</v>
      </c>
      <c r="FM67" s="67">
        <v>168</v>
      </c>
      <c r="FN67" s="67">
        <v>169</v>
      </c>
      <c r="FO67" s="67">
        <v>170</v>
      </c>
      <c r="FP67" s="67">
        <v>171</v>
      </c>
      <c r="FQ67" s="67">
        <v>172</v>
      </c>
      <c r="FR67" s="30">
        <v>173</v>
      </c>
      <c r="FS67" s="30">
        <v>174</v>
      </c>
      <c r="FT67" s="64">
        <f t="shared" si="22"/>
        <v>57.09</v>
      </c>
    </row>
    <row r="68" spans="1:176" s="1" customFormat="1" ht="11.25" hidden="1" x14ac:dyDescent="0.2">
      <c r="A68" s="51">
        <v>57</v>
      </c>
      <c r="B68" s="32"/>
      <c r="C68" s="32" t="s">
        <v>93</v>
      </c>
      <c r="D68" s="51">
        <v>1007001975</v>
      </c>
      <c r="E68" s="51" t="s">
        <v>94</v>
      </c>
      <c r="F68" s="51">
        <v>86618101</v>
      </c>
      <c r="G68" s="33"/>
      <c r="H68" s="33">
        <v>913007</v>
      </c>
      <c r="I68" s="33">
        <v>467991</v>
      </c>
      <c r="J68" s="34">
        <f>G68+H68+I68</f>
        <v>1380998</v>
      </c>
      <c r="K68" s="33">
        <v>1950</v>
      </c>
      <c r="L68" s="33">
        <v>0</v>
      </c>
      <c r="M68" s="33">
        <v>0</v>
      </c>
      <c r="N68" s="34">
        <f>J68+K68+L68+M68</f>
        <v>1382948</v>
      </c>
      <c r="O68" s="33">
        <v>0</v>
      </c>
      <c r="P68" s="33">
        <v>0</v>
      </c>
      <c r="Q68" s="33">
        <v>0</v>
      </c>
      <c r="R68" s="34">
        <f>N68+O68+P68+Q68</f>
        <v>1382948</v>
      </c>
      <c r="S68" s="33">
        <v>0</v>
      </c>
      <c r="T68" s="33">
        <v>0</v>
      </c>
      <c r="U68" s="33">
        <v>0</v>
      </c>
      <c r="V68" s="34">
        <f>R68+S68+T68+U68</f>
        <v>1382948</v>
      </c>
      <c r="W68" s="33">
        <v>0</v>
      </c>
      <c r="X68" s="33">
        <f>W68-G68</f>
        <v>0</v>
      </c>
      <c r="Y68" s="35" t="e">
        <f>W68/G68</f>
        <v>#DIV/0!</v>
      </c>
      <c r="Z68" s="33">
        <v>0</v>
      </c>
      <c r="AA68" s="33">
        <f>Z68-H68</f>
        <v>-913007</v>
      </c>
      <c r="AB68" s="35">
        <f>Z68/H68</f>
        <v>0</v>
      </c>
      <c r="AC68" s="33">
        <v>0</v>
      </c>
      <c r="AD68" s="33">
        <f>AC68-I68</f>
        <v>-467991</v>
      </c>
      <c r="AE68" s="35">
        <f>AC68/I68</f>
        <v>0</v>
      </c>
      <c r="AF68" s="36">
        <f>W68+Z68+AC68</f>
        <v>0</v>
      </c>
      <c r="AG68" s="36">
        <f>AF68-J68</f>
        <v>-1380998</v>
      </c>
      <c r="AH68" s="37">
        <f>AF68/J68</f>
        <v>0</v>
      </c>
      <c r="AI68" s="33">
        <v>0</v>
      </c>
      <c r="AJ68" s="33">
        <f>AI68-K68</f>
        <v>-1950</v>
      </c>
      <c r="AK68" s="35">
        <f>AI68/K68</f>
        <v>0</v>
      </c>
      <c r="AL68" s="33">
        <v>0</v>
      </c>
      <c r="AM68" s="33">
        <f>AL68-L68</f>
        <v>0</v>
      </c>
      <c r="AN68" s="35" t="e">
        <f>AL68/L68</f>
        <v>#DIV/0!</v>
      </c>
      <c r="AO68" s="33">
        <v>0</v>
      </c>
      <c r="AP68" s="33">
        <f>AO68-M68</f>
        <v>0</v>
      </c>
      <c r="AQ68" s="35" t="e">
        <f>AO68/M68</f>
        <v>#DIV/0!</v>
      </c>
      <c r="AR68" s="38">
        <f>AF68+AI68+AL68+AO68</f>
        <v>0</v>
      </c>
      <c r="AS68" s="38"/>
      <c r="AT68" s="39">
        <f>AR68/N68</f>
        <v>0</v>
      </c>
      <c r="AU68" s="33">
        <v>0</v>
      </c>
      <c r="AV68" s="33">
        <f>AU68-O68</f>
        <v>0</v>
      </c>
      <c r="AW68" s="35" t="e">
        <f>AU68/O68</f>
        <v>#DIV/0!</v>
      </c>
      <c r="AX68" s="33">
        <v>0</v>
      </c>
      <c r="AY68" s="33">
        <f>AX68-P68</f>
        <v>0</v>
      </c>
      <c r="AZ68" s="35" t="e">
        <f>AX68/P68</f>
        <v>#DIV/0!</v>
      </c>
      <c r="BA68" s="33">
        <v>0</v>
      </c>
      <c r="BB68" s="33">
        <f>BA68-Q68</f>
        <v>0</v>
      </c>
      <c r="BC68" s="40" t="e">
        <f>BA68/Q68</f>
        <v>#DIV/0!</v>
      </c>
      <c r="BD68" s="38">
        <f>AR68+AU68+AX68+BA68</f>
        <v>0</v>
      </c>
      <c r="BE68" s="38">
        <f>BD68-R68</f>
        <v>-1382948</v>
      </c>
      <c r="BF68" s="39">
        <f>BD68/R68</f>
        <v>0</v>
      </c>
      <c r="BG68" s="33">
        <v>0</v>
      </c>
      <c r="BH68" s="33">
        <f>BG68-S68</f>
        <v>0</v>
      </c>
      <c r="BI68" s="40" t="e">
        <f>BG68/S68</f>
        <v>#DIV/0!</v>
      </c>
      <c r="BJ68" s="33">
        <v>0</v>
      </c>
      <c r="BK68" s="33">
        <f>BJ68-T68</f>
        <v>0</v>
      </c>
      <c r="BL68" s="40" t="e">
        <f>BJ68/T68</f>
        <v>#DIV/0!</v>
      </c>
      <c r="BM68" s="33">
        <v>0</v>
      </c>
      <c r="BN68" s="33">
        <f>BM68-U68</f>
        <v>0</v>
      </c>
      <c r="BO68" s="40" t="e">
        <f>BM68/U68</f>
        <v>#DIV/0!</v>
      </c>
      <c r="BP68" s="38">
        <f>BD68+BG68+BJ68+BM68</f>
        <v>0</v>
      </c>
      <c r="BQ68" s="33">
        <f>BP68-V68</f>
        <v>-1382948</v>
      </c>
      <c r="BR68" s="40">
        <f>BP68/V68</f>
        <v>0</v>
      </c>
      <c r="BS68" s="33">
        <v>0</v>
      </c>
      <c r="BT68" s="33">
        <f>BS68-W68</f>
        <v>0</v>
      </c>
      <c r="BU68" s="35" t="e">
        <f>BS68/W68</f>
        <v>#DIV/0!</v>
      </c>
      <c r="BV68" s="33">
        <v>0</v>
      </c>
      <c r="BW68" s="33">
        <f>BV68-Z68</f>
        <v>0</v>
      </c>
      <c r="BX68" s="35" t="e">
        <f>BV68/Z68</f>
        <v>#DIV/0!</v>
      </c>
      <c r="BY68" s="33">
        <v>0</v>
      </c>
      <c r="BZ68" s="33">
        <f>BY68-AC68</f>
        <v>0</v>
      </c>
      <c r="CA68" s="35" t="e">
        <f>BY68/AC68</f>
        <v>#DIV/0!</v>
      </c>
      <c r="CB68" s="41">
        <f>BS68+BV68+BY68</f>
        <v>0</v>
      </c>
      <c r="CC68" s="41">
        <f>CB68-AF68</f>
        <v>0</v>
      </c>
      <c r="CD68" s="42" t="e">
        <f>CB68/AF68</f>
        <v>#DIV/0!</v>
      </c>
      <c r="CE68" s="33"/>
      <c r="CF68" s="33">
        <f>CE68-AI68</f>
        <v>0</v>
      </c>
      <c r="CG68" s="35" t="e">
        <f>CE68/AI68</f>
        <v>#DIV/0!</v>
      </c>
      <c r="CH68" s="33">
        <v>0</v>
      </c>
      <c r="CI68" s="33">
        <f>CH68-AL68</f>
        <v>0</v>
      </c>
      <c r="CJ68" s="35" t="e">
        <f>CH68/AL68</f>
        <v>#DIV/0!</v>
      </c>
      <c r="CK68" s="33"/>
      <c r="CL68" s="33">
        <f>CK68-AO68</f>
        <v>0</v>
      </c>
      <c r="CM68" s="35" t="e">
        <f>CK68/AO68</f>
        <v>#DIV/0!</v>
      </c>
      <c r="CN68" s="41">
        <f>CB68+CE68+CH68+CK68</f>
        <v>0</v>
      </c>
      <c r="CO68" s="41">
        <f>CN68-AR68</f>
        <v>0</v>
      </c>
      <c r="CP68" s="42" t="e">
        <f>CN68/AR68</f>
        <v>#DIV/0!</v>
      </c>
      <c r="CQ68" s="33">
        <v>0</v>
      </c>
      <c r="CR68" s="33">
        <f>CQ68-AU68</f>
        <v>0</v>
      </c>
      <c r="CS68" s="35" t="e">
        <f>CQ68/AU68</f>
        <v>#DIV/0!</v>
      </c>
      <c r="CT68" s="33">
        <v>0</v>
      </c>
      <c r="CU68" s="33">
        <f>CT68-AX68</f>
        <v>0</v>
      </c>
      <c r="CV68" s="35" t="e">
        <f>CT68/AX68</f>
        <v>#DIV/0!</v>
      </c>
      <c r="CW68" s="33">
        <v>0</v>
      </c>
      <c r="CX68" s="33">
        <f>CW68-BA68</f>
        <v>0</v>
      </c>
      <c r="CY68" s="35" t="e">
        <f>CW68/BA68</f>
        <v>#DIV/0!</v>
      </c>
      <c r="CZ68" s="41">
        <f>CN68+CQ68+CT68+CW68</f>
        <v>0</v>
      </c>
      <c r="DA68" s="41">
        <f>CZ68-BD68</f>
        <v>0</v>
      </c>
      <c r="DB68" s="42" t="e">
        <f>CZ68/BD68</f>
        <v>#DIV/0!</v>
      </c>
      <c r="DC68" s="33">
        <v>0</v>
      </c>
      <c r="DD68" s="33">
        <f>DC68-BG68</f>
        <v>0</v>
      </c>
      <c r="DE68" s="35" t="e">
        <f>DC68/BG68</f>
        <v>#DIV/0!</v>
      </c>
      <c r="DF68" s="33">
        <v>0</v>
      </c>
      <c r="DG68" s="33">
        <f>DF68-BJ68</f>
        <v>0</v>
      </c>
      <c r="DH68" s="35" t="e">
        <f>DF68/BJ68</f>
        <v>#DIV/0!</v>
      </c>
      <c r="DI68" s="33">
        <v>0</v>
      </c>
      <c r="DJ68" s="33">
        <f>DI68-BM68</f>
        <v>0</v>
      </c>
      <c r="DK68" s="35" t="e">
        <f>DI68/BM68</f>
        <v>#DIV/0!</v>
      </c>
      <c r="DL68" s="64">
        <f>CZ68+DC68+DF68+DI68</f>
        <v>0</v>
      </c>
      <c r="DM68" s="64">
        <f>DL68-BP68</f>
        <v>0</v>
      </c>
      <c r="DN68" s="65" t="e">
        <f>DL68/BP68</f>
        <v>#DIV/0!</v>
      </c>
      <c r="DO68" s="64">
        <v>0</v>
      </c>
      <c r="DP68" s="64">
        <f>DO68-BV68-BS68</f>
        <v>0</v>
      </c>
      <c r="DQ68" s="65" t="e">
        <f>DO68/(BV68+BS68)</f>
        <v>#DIV/0!</v>
      </c>
      <c r="DR68" s="64">
        <v>0</v>
      </c>
      <c r="DS68" s="64">
        <f>DR68-BY68</f>
        <v>0</v>
      </c>
      <c r="DT68" s="65" t="e">
        <f>DR68/BY68</f>
        <v>#DIV/0!</v>
      </c>
      <c r="DU68" s="64">
        <f>DO68+DR68</f>
        <v>0</v>
      </c>
      <c r="DV68" s="64">
        <f>DU68-CB68</f>
        <v>0</v>
      </c>
      <c r="DW68" s="65" t="e">
        <f>DU68/CB68</f>
        <v>#DIV/0!</v>
      </c>
      <c r="DX68" s="64">
        <v>0</v>
      </c>
      <c r="DY68" s="64">
        <f>DX68-(CK68+CH68+CE68)</f>
        <v>0</v>
      </c>
      <c r="DZ68" s="65" t="e">
        <f>DX68/(CK68+CH68+CE68)</f>
        <v>#DIV/0!</v>
      </c>
      <c r="EA68" s="64">
        <f>DU68+DX68</f>
        <v>0</v>
      </c>
      <c r="EB68" s="64">
        <f>EA68-CN68</f>
        <v>0</v>
      </c>
      <c r="EC68" s="65" t="e">
        <f>EA68/CN68</f>
        <v>#DIV/0!</v>
      </c>
      <c r="ED68" s="64">
        <v>0</v>
      </c>
      <c r="EE68" s="64">
        <f>ED68-CQ68</f>
        <v>0</v>
      </c>
      <c r="EF68" s="65" t="e">
        <f>ED68/CQ68</f>
        <v>#DIV/0!</v>
      </c>
      <c r="EG68" s="64">
        <v>0</v>
      </c>
      <c r="EH68" s="64">
        <f>EG68-CT68</f>
        <v>0</v>
      </c>
      <c r="EI68" s="65" t="e">
        <f>EG68/CT68</f>
        <v>#DIV/0!</v>
      </c>
      <c r="EJ68" s="64">
        <v>0</v>
      </c>
      <c r="EK68" s="64">
        <f>EJ68-CW68</f>
        <v>0</v>
      </c>
      <c r="EL68" s="65" t="e">
        <f>EJ68/CW68</f>
        <v>#DIV/0!</v>
      </c>
      <c r="EM68" s="64">
        <f>EA68+ED68+EG68+EJ68</f>
        <v>0</v>
      </c>
      <c r="EN68" s="64">
        <f>EM68-CZ68</f>
        <v>0</v>
      </c>
      <c r="EO68" s="65" t="e">
        <f>EM68/CZ68</f>
        <v>#DIV/0!</v>
      </c>
      <c r="EP68" s="64">
        <v>0</v>
      </c>
      <c r="EQ68" s="64">
        <f>EP68-DF68-DC68</f>
        <v>0</v>
      </c>
      <c r="ER68" s="65" t="e">
        <f>EP68/(DC68+DF68)</f>
        <v>#DIV/0!</v>
      </c>
      <c r="ES68" s="64">
        <v>0</v>
      </c>
      <c r="ET68" s="64">
        <f t="shared" ref="ET68:ET115" si="245">ES68-DI68</f>
        <v>0</v>
      </c>
      <c r="EU68" s="65" t="e">
        <f t="shared" ref="EU68:EU115" si="246">ES68/DI68</f>
        <v>#DIV/0!</v>
      </c>
      <c r="EV68" s="64">
        <f t="shared" ref="EV68:EV115" si="247">EM68+EP68+ES68</f>
        <v>0</v>
      </c>
      <c r="EW68" s="64">
        <f t="shared" ref="EW68:EW115" si="248">EV68-DL68</f>
        <v>0</v>
      </c>
      <c r="EX68" s="65" t="e">
        <f t="shared" ref="EX68:EX115" si="249">EV68/DL68</f>
        <v>#DIV/0!</v>
      </c>
      <c r="EY68" s="64">
        <v>0</v>
      </c>
      <c r="EZ68" s="64">
        <f t="shared" ref="EZ68:EZ115" si="250">EY68-DU68</f>
        <v>0</v>
      </c>
      <c r="FA68" s="65" t="e">
        <f t="shared" ref="FA68:FA115" si="251">EY68/DU68</f>
        <v>#DIV/0!</v>
      </c>
      <c r="FB68" s="64"/>
      <c r="FC68" s="64">
        <f t="shared" ref="FC68:FC115" si="252">FB68-DX68</f>
        <v>0</v>
      </c>
      <c r="FD68" s="65" t="e">
        <f t="shared" ref="FD68:FD115" si="253">FB68/DX68</f>
        <v>#DIV/0!</v>
      </c>
      <c r="FE68" s="64">
        <f t="shared" ref="FE68:FE115" si="254">EY68+FB68</f>
        <v>0</v>
      </c>
      <c r="FF68" s="64">
        <f t="shared" ref="FF68:FF115" si="255">FE68-EA68</f>
        <v>0</v>
      </c>
      <c r="FG68" s="65" t="e">
        <f t="shared" ref="FG68:FG115" si="256">FE68/EA68</f>
        <v>#DIV/0!</v>
      </c>
      <c r="FH68" s="64">
        <v>0</v>
      </c>
      <c r="FI68" s="64">
        <f t="shared" ref="FI68:FI115" si="257">FH68-(ED68+EG68+EJ68)</f>
        <v>0</v>
      </c>
      <c r="FJ68" s="65" t="e">
        <f t="shared" ref="FJ68:FJ115" si="258">FH68/(ED68+EG68+EJ68)</f>
        <v>#DIV/0!</v>
      </c>
      <c r="FK68" s="64">
        <f t="shared" ref="FK68:FK115" si="259">FE68+FH68</f>
        <v>0</v>
      </c>
      <c r="FL68" s="64">
        <f t="shared" ref="FL68:FL115" si="260">FK68-EM68</f>
        <v>0</v>
      </c>
      <c r="FM68" s="65" t="e">
        <f t="shared" ref="FM68:FM115" si="261">FK68/EM68</f>
        <v>#DIV/0!</v>
      </c>
      <c r="FN68" s="64">
        <v>0</v>
      </c>
      <c r="FO68" s="64">
        <f t="shared" ref="FO68:FO115" si="262">FN68-ES68-EP68</f>
        <v>0</v>
      </c>
      <c r="FP68" s="65" t="e">
        <f t="shared" ref="FP68:FP115" si="263">FN68/(EP68+ES68)</f>
        <v>#DIV/0!</v>
      </c>
      <c r="FQ68" s="64">
        <f t="shared" ref="FQ68:FQ115" si="264">FK68+FN68</f>
        <v>0</v>
      </c>
      <c r="FR68" s="45">
        <f t="shared" ref="FR68:FR115" si="265">FQ68-EV68</f>
        <v>0</v>
      </c>
      <c r="FS68" s="46" t="e">
        <f t="shared" ref="FS68:FS115" si="266">FQ68/EV68</f>
        <v>#DIV/0!</v>
      </c>
      <c r="FT68" s="64">
        <f t="shared" si="22"/>
        <v>0</v>
      </c>
    </row>
    <row r="69" spans="1:176" s="1" customFormat="1" ht="11.25" hidden="1" x14ac:dyDescent="0.2">
      <c r="A69" s="51">
        <v>58</v>
      </c>
      <c r="B69" s="32">
        <v>21</v>
      </c>
      <c r="C69" s="32" t="s">
        <v>108</v>
      </c>
      <c r="D69" s="51">
        <v>1012000984</v>
      </c>
      <c r="E69" s="51">
        <v>101201001</v>
      </c>
      <c r="F69" s="51">
        <v>86618101</v>
      </c>
      <c r="G69" s="33">
        <v>40907</v>
      </c>
      <c r="H69" s="33">
        <v>40750</v>
      </c>
      <c r="I69" s="33">
        <v>33658</v>
      </c>
      <c r="J69" s="34">
        <f>G69+H69+I69</f>
        <v>115315</v>
      </c>
      <c r="K69" s="33"/>
      <c r="L69" s="33">
        <v>34442</v>
      </c>
      <c r="M69" s="33">
        <v>71790</v>
      </c>
      <c r="N69" s="34">
        <f>J69+K69+L69+M69</f>
        <v>221547</v>
      </c>
      <c r="O69" s="33">
        <v>38659</v>
      </c>
      <c r="P69" s="33">
        <v>44994</v>
      </c>
      <c r="Q69" s="33">
        <v>42506</v>
      </c>
      <c r="R69" s="34">
        <f>N69+O69+P69+Q69</f>
        <v>347706</v>
      </c>
      <c r="S69" s="33">
        <v>43877</v>
      </c>
      <c r="T69" s="33">
        <v>37641</v>
      </c>
      <c r="U69" s="33">
        <v>37052</v>
      </c>
      <c r="V69" s="34">
        <f>R69+S69+T69+U69</f>
        <v>466276</v>
      </c>
      <c r="W69" s="33">
        <v>32902</v>
      </c>
      <c r="X69" s="33">
        <f>W69-G69</f>
        <v>-8005</v>
      </c>
      <c r="Y69" s="35">
        <f>W69/G69</f>
        <v>0.80431222040237615</v>
      </c>
      <c r="Z69" s="33">
        <v>0</v>
      </c>
      <c r="AA69" s="33">
        <f>Z69-H69</f>
        <v>-40750</v>
      </c>
      <c r="AB69" s="35">
        <f>Z69/H69</f>
        <v>0</v>
      </c>
      <c r="AC69" s="33">
        <v>76098</v>
      </c>
      <c r="AD69" s="33">
        <f>AC69-I69</f>
        <v>42440</v>
      </c>
      <c r="AE69" s="35">
        <f>AC69/I69</f>
        <v>2.2609186523263416</v>
      </c>
      <c r="AF69" s="36">
        <f>W69+Z69+AC69</f>
        <v>109000</v>
      </c>
      <c r="AG69" s="36">
        <f>AF69-J69</f>
        <v>-6315</v>
      </c>
      <c r="AH69" s="37">
        <f>AF69/J69</f>
        <v>0.94523695963231147</v>
      </c>
      <c r="AI69" s="33">
        <v>34496</v>
      </c>
      <c r="AJ69" s="33">
        <f>AI69-K69</f>
        <v>34496</v>
      </c>
      <c r="AK69" s="35" t="e">
        <f>AI69/K69</f>
        <v>#DIV/0!</v>
      </c>
      <c r="AL69" s="33">
        <v>0</v>
      </c>
      <c r="AM69" s="33">
        <f>AL69-L69</f>
        <v>-34442</v>
      </c>
      <c r="AN69" s="35">
        <f>AL69/L69</f>
        <v>0</v>
      </c>
      <c r="AO69" s="33">
        <v>102006.41</v>
      </c>
      <c r="AP69" s="33">
        <f>AO69-M69</f>
        <v>30216.410000000003</v>
      </c>
      <c r="AQ69" s="35">
        <f>AO69/M69</f>
        <v>1.4208999860704834</v>
      </c>
      <c r="AR69" s="38">
        <f>AF69+AI69+AL69+AO69</f>
        <v>245502.41</v>
      </c>
      <c r="AS69" s="38">
        <f>AR69-N69</f>
        <v>23955.410000000003</v>
      </c>
      <c r="AT69" s="39">
        <f>AR69/N69</f>
        <v>1.1081278915986223</v>
      </c>
      <c r="AU69" s="33">
        <v>106891</v>
      </c>
      <c r="AV69" s="33">
        <f>AU69-O69</f>
        <v>68232</v>
      </c>
      <c r="AW69" s="35">
        <f>AU69/O69</f>
        <v>2.7649706407304895</v>
      </c>
      <c r="AX69" s="33">
        <v>9438.66</v>
      </c>
      <c r="AY69" s="33">
        <f>AX69-P69</f>
        <v>-35555.339999999997</v>
      </c>
      <c r="AZ69" s="35">
        <f>AX69/P69</f>
        <v>0.20977597012935056</v>
      </c>
      <c r="BA69" s="33">
        <v>22966</v>
      </c>
      <c r="BB69" s="33">
        <f>BA69-Q69</f>
        <v>-19540</v>
      </c>
      <c r="BC69" s="40">
        <f>BA69/Q69</f>
        <v>0.5403001929139416</v>
      </c>
      <c r="BD69" s="38">
        <f>AR69+AU69+AX69+BA69</f>
        <v>384798.07</v>
      </c>
      <c r="BE69" s="38">
        <f>BD69-R69</f>
        <v>37092.070000000007</v>
      </c>
      <c r="BF69" s="39">
        <f>BD69/R69</f>
        <v>1.1066765313224391</v>
      </c>
      <c r="BG69" s="33">
        <v>0</v>
      </c>
      <c r="BH69" s="33">
        <f>BG69-S69</f>
        <v>-43877</v>
      </c>
      <c r="BI69" s="40">
        <f>BG69/S69</f>
        <v>0</v>
      </c>
      <c r="BJ69" s="33">
        <v>7518</v>
      </c>
      <c r="BK69" s="33">
        <f>BJ69-T69</f>
        <v>-30123</v>
      </c>
      <c r="BL69" s="40">
        <f>BJ69/T69</f>
        <v>0.19972901888897746</v>
      </c>
      <c r="BM69" s="33">
        <v>0</v>
      </c>
      <c r="BN69" s="33">
        <f>BM69-U69</f>
        <v>-37052</v>
      </c>
      <c r="BO69" s="40">
        <f>BM69/U69</f>
        <v>0</v>
      </c>
      <c r="BP69" s="38">
        <f>BD69+BG69+BJ69+BM69</f>
        <v>392316.07</v>
      </c>
      <c r="BQ69" s="33">
        <f>BP69-V69</f>
        <v>-73959.929999999993</v>
      </c>
      <c r="BR69" s="40">
        <f>BP69/V69</f>
        <v>0.84138164949514882</v>
      </c>
      <c r="BS69" s="33">
        <v>6581</v>
      </c>
      <c r="BT69" s="33">
        <f>BS69-W69</f>
        <v>-26321</v>
      </c>
      <c r="BU69" s="35">
        <f>BS69/W69</f>
        <v>0.20001823597349705</v>
      </c>
      <c r="BV69" s="33">
        <v>0</v>
      </c>
      <c r="BW69" s="33">
        <f>BV69-Z69</f>
        <v>0</v>
      </c>
      <c r="BX69" s="35" t="e">
        <f>BV69/Z69</f>
        <v>#DIV/0!</v>
      </c>
      <c r="BY69" s="33">
        <v>0</v>
      </c>
      <c r="BZ69" s="33">
        <f>BY69-AC69</f>
        <v>-76098</v>
      </c>
      <c r="CA69" s="35">
        <f>BY69/AC69</f>
        <v>0</v>
      </c>
      <c r="CB69" s="41">
        <f>BS69+BV69+BY69</f>
        <v>6581</v>
      </c>
      <c r="CC69" s="41">
        <f>CB69-AF69</f>
        <v>-102419</v>
      </c>
      <c r="CD69" s="42">
        <f>CB69/AF69</f>
        <v>6.0376146788990823E-2</v>
      </c>
      <c r="CE69" s="33">
        <v>0</v>
      </c>
      <c r="CF69" s="33">
        <f>CE69-AI69</f>
        <v>-34496</v>
      </c>
      <c r="CG69" s="35">
        <f>CE69/AI69</f>
        <v>0</v>
      </c>
      <c r="CH69" s="33">
        <v>0</v>
      </c>
      <c r="CI69" s="33">
        <f>CH69-AL69</f>
        <v>0</v>
      </c>
      <c r="CJ69" s="35" t="e">
        <f>CH69/AL69</f>
        <v>#DIV/0!</v>
      </c>
      <c r="CK69" s="33">
        <v>0</v>
      </c>
      <c r="CL69" s="33">
        <f>CK69-AO69</f>
        <v>-102006.41</v>
      </c>
      <c r="CM69" s="35">
        <f>CK69/AO69</f>
        <v>0</v>
      </c>
      <c r="CN69" s="41">
        <f>CB69+CE69+CH69+CK69</f>
        <v>6581</v>
      </c>
      <c r="CO69" s="41">
        <f>CN69-AR69</f>
        <v>-238921.41</v>
      </c>
      <c r="CP69" s="42">
        <f>CN69/AR69</f>
        <v>2.6806254162637343E-2</v>
      </c>
      <c r="CQ69" s="33">
        <v>0</v>
      </c>
      <c r="CR69" s="33">
        <f>CQ69-AU69</f>
        <v>-106891</v>
      </c>
      <c r="CS69" s="35">
        <f>CQ69/AU69</f>
        <v>0</v>
      </c>
      <c r="CT69" s="33">
        <v>0</v>
      </c>
      <c r="CU69" s="33">
        <f>CT69-AX69</f>
        <v>-9438.66</v>
      </c>
      <c r="CV69" s="35">
        <f>CT69/AX69</f>
        <v>0</v>
      </c>
      <c r="CW69" s="33">
        <v>0</v>
      </c>
      <c r="CX69" s="33">
        <f>CW69-BA69</f>
        <v>-22966</v>
      </c>
      <c r="CY69" s="35">
        <f>CW69/BA69</f>
        <v>0</v>
      </c>
      <c r="CZ69" s="41">
        <f>CN69+CQ69+CT69+CW69</f>
        <v>6581</v>
      </c>
      <c r="DA69" s="41">
        <f>CZ69-BD69</f>
        <v>-378217.07</v>
      </c>
      <c r="DB69" s="42">
        <f>CZ69/BD69</f>
        <v>1.7102476631444642E-2</v>
      </c>
      <c r="DC69" s="33">
        <v>0</v>
      </c>
      <c r="DD69" s="33">
        <f>DC69-BG69</f>
        <v>0</v>
      </c>
      <c r="DE69" s="35" t="e">
        <f>DC69/BG69</f>
        <v>#DIV/0!</v>
      </c>
      <c r="DF69" s="33">
        <v>0</v>
      </c>
      <c r="DG69" s="33">
        <f>DF69-BJ69</f>
        <v>-7518</v>
      </c>
      <c r="DH69" s="35">
        <f>DF69/BJ69</f>
        <v>0</v>
      </c>
      <c r="DI69" s="33">
        <v>0</v>
      </c>
      <c r="DJ69" s="33">
        <f>DI69-BM69</f>
        <v>0</v>
      </c>
      <c r="DK69" s="35" t="e">
        <f>DI69/BM69</f>
        <v>#DIV/0!</v>
      </c>
      <c r="DL69" s="64">
        <f>CZ69+DC69+DF69+DI69</f>
        <v>6581</v>
      </c>
      <c r="DM69" s="64">
        <f>DL69-BP69</f>
        <v>-385735.07</v>
      </c>
      <c r="DN69" s="65">
        <f>DL69/BP69</f>
        <v>1.6774739816291493E-2</v>
      </c>
      <c r="DO69" s="64">
        <v>0</v>
      </c>
      <c r="DP69" s="64">
        <f>DO69-BV69-BS69</f>
        <v>-6581</v>
      </c>
      <c r="DQ69" s="65">
        <f>DO69/(BV69+BS69)</f>
        <v>0</v>
      </c>
      <c r="DR69" s="64">
        <v>0</v>
      </c>
      <c r="DS69" s="64">
        <f>DR69-BY69</f>
        <v>0</v>
      </c>
      <c r="DT69" s="65" t="e">
        <f>DR69/BY69</f>
        <v>#DIV/0!</v>
      </c>
      <c r="DU69" s="64">
        <f>DO69+DR69</f>
        <v>0</v>
      </c>
      <c r="DV69" s="64">
        <f>DU69-CB69</f>
        <v>-6581</v>
      </c>
      <c r="DW69" s="65">
        <f>DU69/CB69</f>
        <v>0</v>
      </c>
      <c r="DX69" s="64">
        <v>0</v>
      </c>
      <c r="DY69" s="64">
        <f>DX69-(CK69+CH69+CE69)</f>
        <v>0</v>
      </c>
      <c r="DZ69" s="65" t="e">
        <f>DX69/(CK69+CH69+CE69)</f>
        <v>#DIV/0!</v>
      </c>
      <c r="EA69" s="64">
        <f>DU69+DX69</f>
        <v>0</v>
      </c>
      <c r="EB69" s="64">
        <f>EA69-CN69</f>
        <v>-6581</v>
      </c>
      <c r="EC69" s="65">
        <f>EA69/CN69</f>
        <v>0</v>
      </c>
      <c r="ED69" s="64">
        <v>0</v>
      </c>
      <c r="EE69" s="64">
        <f>ED69-CQ69</f>
        <v>0</v>
      </c>
      <c r="EF69" s="65" t="e">
        <f>ED69/CQ69</f>
        <v>#DIV/0!</v>
      </c>
      <c r="EG69" s="64">
        <v>0</v>
      </c>
      <c r="EH69" s="64">
        <f>EG69-CT69</f>
        <v>0</v>
      </c>
      <c r="EI69" s="65" t="e">
        <f>EG69/CT69</f>
        <v>#DIV/0!</v>
      </c>
      <c r="EJ69" s="64">
        <v>0</v>
      </c>
      <c r="EK69" s="64">
        <f>EJ69-CW69</f>
        <v>0</v>
      </c>
      <c r="EL69" s="65" t="e">
        <f>EJ69/CW69</f>
        <v>#DIV/0!</v>
      </c>
      <c r="EM69" s="64">
        <f>EA69+ED69+EG69+EJ69</f>
        <v>0</v>
      </c>
      <c r="EN69" s="64">
        <f>EM69-CZ69</f>
        <v>-6581</v>
      </c>
      <c r="EO69" s="65">
        <f>EM69/CZ69</f>
        <v>0</v>
      </c>
      <c r="EP69" s="64">
        <v>0</v>
      </c>
      <c r="EQ69" s="64">
        <f>EP69-DF69-DC69</f>
        <v>0</v>
      </c>
      <c r="ER69" s="65" t="e">
        <f>EP69/(DC69+DF69)</f>
        <v>#DIV/0!</v>
      </c>
      <c r="ES69" s="64">
        <v>0</v>
      </c>
      <c r="ET69" s="64">
        <f t="shared" si="245"/>
        <v>0</v>
      </c>
      <c r="EU69" s="65" t="e">
        <f t="shared" si="246"/>
        <v>#DIV/0!</v>
      </c>
      <c r="EV69" s="64">
        <f t="shared" si="247"/>
        <v>0</v>
      </c>
      <c r="EW69" s="64">
        <f t="shared" si="248"/>
        <v>-6581</v>
      </c>
      <c r="EX69" s="65">
        <f t="shared" si="249"/>
        <v>0</v>
      </c>
      <c r="EY69" s="64">
        <v>0</v>
      </c>
      <c r="EZ69" s="64">
        <f t="shared" si="250"/>
        <v>0</v>
      </c>
      <c r="FA69" s="65" t="e">
        <f t="shared" si="251"/>
        <v>#DIV/0!</v>
      </c>
      <c r="FB69" s="64">
        <v>0</v>
      </c>
      <c r="FC69" s="64">
        <f t="shared" si="252"/>
        <v>0</v>
      </c>
      <c r="FD69" s="65" t="e">
        <f t="shared" si="253"/>
        <v>#DIV/0!</v>
      </c>
      <c r="FE69" s="64">
        <f t="shared" si="254"/>
        <v>0</v>
      </c>
      <c r="FF69" s="64">
        <f t="shared" si="255"/>
        <v>0</v>
      </c>
      <c r="FG69" s="65" t="e">
        <f t="shared" si="256"/>
        <v>#DIV/0!</v>
      </c>
      <c r="FH69" s="64">
        <v>0</v>
      </c>
      <c r="FI69" s="64">
        <f t="shared" si="257"/>
        <v>0</v>
      </c>
      <c r="FJ69" s="65" t="e">
        <f t="shared" si="258"/>
        <v>#DIV/0!</v>
      </c>
      <c r="FK69" s="64">
        <f t="shared" si="259"/>
        <v>0</v>
      </c>
      <c r="FL69" s="64">
        <f t="shared" si="260"/>
        <v>0</v>
      </c>
      <c r="FM69" s="65" t="e">
        <f t="shared" si="261"/>
        <v>#DIV/0!</v>
      </c>
      <c r="FN69" s="64">
        <v>0</v>
      </c>
      <c r="FO69" s="64">
        <f t="shared" si="262"/>
        <v>0</v>
      </c>
      <c r="FP69" s="65" t="e">
        <f t="shared" si="263"/>
        <v>#DIV/0!</v>
      </c>
      <c r="FQ69" s="64">
        <f t="shared" si="264"/>
        <v>0</v>
      </c>
      <c r="FR69" s="45">
        <f t="shared" si="265"/>
        <v>0</v>
      </c>
      <c r="FS69" s="46" t="e">
        <f t="shared" si="266"/>
        <v>#DIV/0!</v>
      </c>
      <c r="FT69" s="64">
        <f t="shared" si="22"/>
        <v>0</v>
      </c>
    </row>
    <row r="70" spans="1:176" s="1" customFormat="1" ht="11.25" hidden="1" x14ac:dyDescent="0.2">
      <c r="A70" s="51">
        <v>59</v>
      </c>
      <c r="B70" s="32">
        <v>36</v>
      </c>
      <c r="C70" s="32" t="s">
        <v>123</v>
      </c>
      <c r="D70" s="51">
        <v>1012008341</v>
      </c>
      <c r="E70" s="51" t="s">
        <v>122</v>
      </c>
      <c r="F70" s="51">
        <v>86618101</v>
      </c>
      <c r="G70" s="33"/>
      <c r="H70" s="33">
        <v>83739</v>
      </c>
      <c r="I70" s="33">
        <v>166757</v>
      </c>
      <c r="J70" s="34">
        <f>G70+H70+I70</f>
        <v>250496</v>
      </c>
      <c r="K70" s="33">
        <v>94249</v>
      </c>
      <c r="L70" s="33">
        <v>99546</v>
      </c>
      <c r="M70" s="33">
        <v>10000</v>
      </c>
      <c r="N70" s="34">
        <f>J70+K70+L70+M70</f>
        <v>454291</v>
      </c>
      <c r="O70" s="33">
        <v>98402</v>
      </c>
      <c r="P70" s="33">
        <v>106041</v>
      </c>
      <c r="Q70" s="33">
        <v>10000</v>
      </c>
      <c r="R70" s="34">
        <f>N70+O70+P70+Q70</f>
        <v>668734</v>
      </c>
      <c r="S70" s="33">
        <v>88800</v>
      </c>
      <c r="T70" s="33">
        <v>90717</v>
      </c>
      <c r="U70" s="33">
        <v>0</v>
      </c>
      <c r="V70" s="34">
        <f>R70+S70+T70+U70</f>
        <v>848251</v>
      </c>
      <c r="W70" s="33">
        <v>0</v>
      </c>
      <c r="X70" s="33">
        <f>W70-G70</f>
        <v>0</v>
      </c>
      <c r="Y70" s="35" t="e">
        <f>W70/G70</f>
        <v>#DIV/0!</v>
      </c>
      <c r="Z70" s="33">
        <v>0</v>
      </c>
      <c r="AA70" s="33">
        <f>Z70-H70</f>
        <v>-83739</v>
      </c>
      <c r="AB70" s="35">
        <f>Z70/H70</f>
        <v>0</v>
      </c>
      <c r="AC70" s="33">
        <v>-1456</v>
      </c>
      <c r="AD70" s="33">
        <f>AC70-I70</f>
        <v>-168213</v>
      </c>
      <c r="AE70" s="35">
        <f>AC70/I70</f>
        <v>-8.7312676529321103E-3</v>
      </c>
      <c r="AF70" s="36">
        <f>W70+Z70+AC70</f>
        <v>-1456</v>
      </c>
      <c r="AG70" s="36">
        <f>AF70-J70</f>
        <v>-251952</v>
      </c>
      <c r="AH70" s="37">
        <f>AF70/J70</f>
        <v>-5.8124680633622888E-3</v>
      </c>
      <c r="AI70" s="33">
        <v>0</v>
      </c>
      <c r="AJ70" s="33">
        <f>AI70-K70</f>
        <v>-94249</v>
      </c>
      <c r="AK70" s="35">
        <f>AI70/K70</f>
        <v>0</v>
      </c>
      <c r="AL70" s="33">
        <v>0</v>
      </c>
      <c r="AM70" s="33">
        <f>AL70-L70</f>
        <v>-99546</v>
      </c>
      <c r="AN70" s="35">
        <f>AL70/L70</f>
        <v>0</v>
      </c>
      <c r="AO70" s="33">
        <v>0</v>
      </c>
      <c r="AP70" s="33">
        <f>AO70-M70</f>
        <v>-10000</v>
      </c>
      <c r="AQ70" s="35">
        <f>AO70/M70</f>
        <v>0</v>
      </c>
      <c r="AR70" s="38">
        <f>AF70+AI70+AL70+AO70</f>
        <v>-1456</v>
      </c>
      <c r="AS70" s="38">
        <f>AR70-N70</f>
        <v>-455747</v>
      </c>
      <c r="AT70" s="39">
        <f>AR70/N70</f>
        <v>-3.2049941557283769E-3</v>
      </c>
      <c r="AU70" s="33">
        <v>0</v>
      </c>
      <c r="AV70" s="33">
        <f>AU70-O70</f>
        <v>-98402</v>
      </c>
      <c r="AW70" s="35">
        <f>AU70/O70</f>
        <v>0</v>
      </c>
      <c r="AX70" s="33">
        <v>0</v>
      </c>
      <c r="AY70" s="33">
        <f>AX70-P70</f>
        <v>-106041</v>
      </c>
      <c r="AZ70" s="35">
        <f>AX70/P70</f>
        <v>0</v>
      </c>
      <c r="BA70" s="33">
        <v>0</v>
      </c>
      <c r="BB70" s="33">
        <f>BA70-Q70</f>
        <v>-10000</v>
      </c>
      <c r="BC70" s="40">
        <f>BA70/Q70</f>
        <v>0</v>
      </c>
      <c r="BD70" s="38">
        <f>AR70+AU70+AX70+BA70</f>
        <v>-1456</v>
      </c>
      <c r="BE70" s="38">
        <f>BD70-R70</f>
        <v>-670190</v>
      </c>
      <c r="BF70" s="39">
        <f>BD70/R70</f>
        <v>-2.1772483528577878E-3</v>
      </c>
      <c r="BG70" s="33">
        <v>0</v>
      </c>
      <c r="BH70" s="33">
        <f>BG70-S70</f>
        <v>-88800</v>
      </c>
      <c r="BI70" s="40">
        <f>BG70/S70</f>
        <v>0</v>
      </c>
      <c r="BJ70" s="33">
        <v>0</v>
      </c>
      <c r="BK70" s="33">
        <f>BJ70-T70</f>
        <v>-90717</v>
      </c>
      <c r="BL70" s="40">
        <f>BJ70/T70</f>
        <v>0</v>
      </c>
      <c r="BM70" s="33">
        <v>0</v>
      </c>
      <c r="BN70" s="33">
        <f>BM70-U70</f>
        <v>0</v>
      </c>
      <c r="BO70" s="40" t="e">
        <f>BM70/U70</f>
        <v>#DIV/0!</v>
      </c>
      <c r="BP70" s="38">
        <f>BD70+BG70+BJ70+BM70</f>
        <v>-1456</v>
      </c>
      <c r="BQ70" s="33">
        <f>BP70-V70</f>
        <v>-849707</v>
      </c>
      <c r="BR70" s="40">
        <f>BP70/V70</f>
        <v>-1.7164730722392311E-3</v>
      </c>
      <c r="BS70" s="33">
        <v>0</v>
      </c>
      <c r="BT70" s="33">
        <f>BS70-W70</f>
        <v>0</v>
      </c>
      <c r="BU70" s="35" t="e">
        <f>BS70/W70</f>
        <v>#DIV/0!</v>
      </c>
      <c r="BV70" s="33">
        <v>0</v>
      </c>
      <c r="BW70" s="33">
        <f>BV70-Z70</f>
        <v>0</v>
      </c>
      <c r="BX70" s="35" t="e">
        <f>BV70/Z70</f>
        <v>#DIV/0!</v>
      </c>
      <c r="BY70" s="33">
        <v>0</v>
      </c>
      <c r="BZ70" s="33">
        <f>BY70-AC70</f>
        <v>1456</v>
      </c>
      <c r="CA70" s="35">
        <f>BY70/AC70</f>
        <v>0</v>
      </c>
      <c r="CB70" s="41">
        <f>BS70+BV70+BY70</f>
        <v>0</v>
      </c>
      <c r="CC70" s="41">
        <f>CB70-AF70</f>
        <v>1456</v>
      </c>
      <c r="CD70" s="42">
        <f>CB70/AF70</f>
        <v>0</v>
      </c>
      <c r="CE70" s="33">
        <v>0</v>
      </c>
      <c r="CF70" s="33">
        <f>CE70-AI70</f>
        <v>0</v>
      </c>
      <c r="CG70" s="35" t="e">
        <f>CE70/AI70</f>
        <v>#DIV/0!</v>
      </c>
      <c r="CH70" s="33">
        <v>0</v>
      </c>
      <c r="CI70" s="33">
        <f>CH70-AL70</f>
        <v>0</v>
      </c>
      <c r="CJ70" s="35" t="e">
        <f>CH70/AL70</f>
        <v>#DIV/0!</v>
      </c>
      <c r="CK70" s="33">
        <v>0</v>
      </c>
      <c r="CL70" s="33">
        <f>CK70-AO70</f>
        <v>0</v>
      </c>
      <c r="CM70" s="35" t="e">
        <f>CK70/AO70</f>
        <v>#DIV/0!</v>
      </c>
      <c r="CN70" s="41">
        <f>CB70+CE70+CH70+CK70</f>
        <v>0</v>
      </c>
      <c r="CO70" s="41">
        <f>CN70-AR70</f>
        <v>1456</v>
      </c>
      <c r="CP70" s="42">
        <f>CN70/AR70</f>
        <v>0</v>
      </c>
      <c r="CQ70" s="33">
        <v>0</v>
      </c>
      <c r="CR70" s="33">
        <f>CQ70-AU70</f>
        <v>0</v>
      </c>
      <c r="CS70" s="35" t="e">
        <f>CQ70/AU70</f>
        <v>#DIV/0!</v>
      </c>
      <c r="CT70" s="33">
        <v>0</v>
      </c>
      <c r="CU70" s="33">
        <f>CT70-AX70</f>
        <v>0</v>
      </c>
      <c r="CV70" s="35" t="e">
        <f>CT70/AX70</f>
        <v>#DIV/0!</v>
      </c>
      <c r="CW70" s="33">
        <v>0</v>
      </c>
      <c r="CX70" s="33">
        <f>CW70-BA70</f>
        <v>0</v>
      </c>
      <c r="CY70" s="35" t="e">
        <f>CW70/BA70</f>
        <v>#DIV/0!</v>
      </c>
      <c r="CZ70" s="41">
        <f>CN70+CQ70+CT70+CW70</f>
        <v>0</v>
      </c>
      <c r="DA70" s="41">
        <f>CZ70-BD70</f>
        <v>1456</v>
      </c>
      <c r="DB70" s="42">
        <f>CZ70/BD70</f>
        <v>0</v>
      </c>
      <c r="DC70" s="33">
        <v>0</v>
      </c>
      <c r="DD70" s="33">
        <f>DC70-BG70</f>
        <v>0</v>
      </c>
      <c r="DE70" s="35" t="e">
        <f>DC70/BG70</f>
        <v>#DIV/0!</v>
      </c>
      <c r="DF70" s="33">
        <v>0</v>
      </c>
      <c r="DG70" s="33">
        <f>DF70-BJ70</f>
        <v>0</v>
      </c>
      <c r="DH70" s="35" t="e">
        <f>DF70/BJ70</f>
        <v>#DIV/0!</v>
      </c>
      <c r="DI70" s="33">
        <v>0</v>
      </c>
      <c r="DJ70" s="33">
        <f>DI70-BM70</f>
        <v>0</v>
      </c>
      <c r="DK70" s="35" t="e">
        <f>DI70/BM70</f>
        <v>#DIV/0!</v>
      </c>
      <c r="DL70" s="64">
        <f>CZ70+DC70+DF70+DI70</f>
        <v>0</v>
      </c>
      <c r="DM70" s="64">
        <f>DL70-BP70</f>
        <v>1456</v>
      </c>
      <c r="DN70" s="65">
        <f>DL70/BP70</f>
        <v>0</v>
      </c>
      <c r="DO70" s="64">
        <v>0</v>
      </c>
      <c r="DP70" s="64">
        <f>DO70-BV70-BS70</f>
        <v>0</v>
      </c>
      <c r="DQ70" s="65" t="e">
        <f>DO70/(BV70+BS70)</f>
        <v>#DIV/0!</v>
      </c>
      <c r="DR70" s="64">
        <v>0</v>
      </c>
      <c r="DS70" s="64">
        <f>DR70-BY70</f>
        <v>0</v>
      </c>
      <c r="DT70" s="65" t="e">
        <f>DR70/BY70</f>
        <v>#DIV/0!</v>
      </c>
      <c r="DU70" s="64">
        <f>DO70+DR70</f>
        <v>0</v>
      </c>
      <c r="DV70" s="64">
        <f>DU70-CB70</f>
        <v>0</v>
      </c>
      <c r="DW70" s="65" t="e">
        <f>DU70/CB70</f>
        <v>#DIV/0!</v>
      </c>
      <c r="DX70" s="64">
        <v>0</v>
      </c>
      <c r="DY70" s="64">
        <f>DX70-(CK70+CH70+CE70)</f>
        <v>0</v>
      </c>
      <c r="DZ70" s="65" t="e">
        <f>DX70/(CK70+CH70+CE70)</f>
        <v>#DIV/0!</v>
      </c>
      <c r="EA70" s="64">
        <f>DU70+DX70</f>
        <v>0</v>
      </c>
      <c r="EB70" s="64">
        <f>EA70-CN70</f>
        <v>0</v>
      </c>
      <c r="EC70" s="65" t="e">
        <f>EA70/CN70</f>
        <v>#DIV/0!</v>
      </c>
      <c r="ED70" s="64">
        <v>0</v>
      </c>
      <c r="EE70" s="64">
        <f>ED70-CQ70</f>
        <v>0</v>
      </c>
      <c r="EF70" s="65" t="e">
        <f>ED70/CQ70</f>
        <v>#DIV/0!</v>
      </c>
      <c r="EG70" s="64">
        <v>0</v>
      </c>
      <c r="EH70" s="64">
        <f>EG70-CT70</f>
        <v>0</v>
      </c>
      <c r="EI70" s="65" t="e">
        <f>EG70/CT70</f>
        <v>#DIV/0!</v>
      </c>
      <c r="EJ70" s="64">
        <v>0</v>
      </c>
      <c r="EK70" s="64">
        <f>EJ70-CW70</f>
        <v>0</v>
      </c>
      <c r="EL70" s="65" t="e">
        <f>EJ70/CW70</f>
        <v>#DIV/0!</v>
      </c>
      <c r="EM70" s="64">
        <f>EA70+ED70+EG70+EJ70</f>
        <v>0</v>
      </c>
      <c r="EN70" s="64">
        <f>EM70-CZ70</f>
        <v>0</v>
      </c>
      <c r="EO70" s="65" t="e">
        <f>EM70/CZ70</f>
        <v>#DIV/0!</v>
      </c>
      <c r="EP70" s="64">
        <v>0</v>
      </c>
      <c r="EQ70" s="64">
        <f>EP70-DF70-DC70</f>
        <v>0</v>
      </c>
      <c r="ER70" s="65" t="e">
        <f>EP70/(DC70+DF70)</f>
        <v>#DIV/0!</v>
      </c>
      <c r="ES70" s="64">
        <v>0</v>
      </c>
      <c r="ET70" s="64">
        <f t="shared" si="245"/>
        <v>0</v>
      </c>
      <c r="EU70" s="65" t="e">
        <f t="shared" si="246"/>
        <v>#DIV/0!</v>
      </c>
      <c r="EV70" s="64">
        <f t="shared" si="247"/>
        <v>0</v>
      </c>
      <c r="EW70" s="64">
        <f t="shared" si="248"/>
        <v>0</v>
      </c>
      <c r="EX70" s="65" t="e">
        <f t="shared" si="249"/>
        <v>#DIV/0!</v>
      </c>
      <c r="EY70" s="64">
        <v>0</v>
      </c>
      <c r="EZ70" s="64">
        <f t="shared" si="250"/>
        <v>0</v>
      </c>
      <c r="FA70" s="65" t="e">
        <f t="shared" si="251"/>
        <v>#DIV/0!</v>
      </c>
      <c r="FB70" s="64">
        <v>0</v>
      </c>
      <c r="FC70" s="64">
        <f t="shared" si="252"/>
        <v>0</v>
      </c>
      <c r="FD70" s="65" t="e">
        <f t="shared" si="253"/>
        <v>#DIV/0!</v>
      </c>
      <c r="FE70" s="64">
        <f t="shared" si="254"/>
        <v>0</v>
      </c>
      <c r="FF70" s="64">
        <f t="shared" si="255"/>
        <v>0</v>
      </c>
      <c r="FG70" s="65" t="e">
        <f t="shared" si="256"/>
        <v>#DIV/0!</v>
      </c>
      <c r="FH70" s="64">
        <v>0</v>
      </c>
      <c r="FI70" s="64">
        <f t="shared" si="257"/>
        <v>0</v>
      </c>
      <c r="FJ70" s="65" t="e">
        <f t="shared" si="258"/>
        <v>#DIV/0!</v>
      </c>
      <c r="FK70" s="64">
        <f t="shared" si="259"/>
        <v>0</v>
      </c>
      <c r="FL70" s="64">
        <f t="shared" si="260"/>
        <v>0</v>
      </c>
      <c r="FM70" s="65" t="e">
        <f t="shared" si="261"/>
        <v>#DIV/0!</v>
      </c>
      <c r="FN70" s="64">
        <v>0</v>
      </c>
      <c r="FO70" s="64">
        <f t="shared" si="262"/>
        <v>0</v>
      </c>
      <c r="FP70" s="65" t="e">
        <f t="shared" si="263"/>
        <v>#DIV/0!</v>
      </c>
      <c r="FQ70" s="64">
        <f t="shared" si="264"/>
        <v>0</v>
      </c>
      <c r="FR70" s="45">
        <f t="shared" si="265"/>
        <v>0</v>
      </c>
      <c r="FS70" s="46" t="e">
        <f t="shared" si="266"/>
        <v>#DIV/0!</v>
      </c>
      <c r="FT70" s="64">
        <f t="shared" si="22"/>
        <v>0</v>
      </c>
    </row>
    <row r="71" spans="1:176" s="1" customFormat="1" ht="11.25" hidden="1" x14ac:dyDescent="0.2">
      <c r="A71" s="51">
        <v>60</v>
      </c>
      <c r="B71" s="32">
        <v>52</v>
      </c>
      <c r="C71" s="32" t="s">
        <v>140</v>
      </c>
      <c r="D71" s="51">
        <v>1001082329</v>
      </c>
      <c r="E71" s="51">
        <v>101201001</v>
      </c>
      <c r="F71" s="51">
        <v>86618101</v>
      </c>
      <c r="G71" s="33">
        <v>0</v>
      </c>
      <c r="H71" s="33">
        <v>0</v>
      </c>
      <c r="I71" s="33">
        <v>0</v>
      </c>
      <c r="J71" s="34">
        <f>G71+H71+I71</f>
        <v>0</v>
      </c>
      <c r="K71" s="33">
        <v>0</v>
      </c>
      <c r="L71" s="33">
        <v>0</v>
      </c>
      <c r="M71" s="33">
        <v>0</v>
      </c>
      <c r="N71" s="34">
        <f>J71+K71+L71+M71</f>
        <v>0</v>
      </c>
      <c r="O71" s="33">
        <v>0</v>
      </c>
      <c r="P71" s="33">
        <v>0</v>
      </c>
      <c r="Q71" s="33">
        <v>0</v>
      </c>
      <c r="R71" s="34">
        <f>N71+O71+P71+Q71</f>
        <v>0</v>
      </c>
      <c r="S71" s="33">
        <v>0</v>
      </c>
      <c r="T71" s="33">
        <v>0</v>
      </c>
      <c r="U71" s="33">
        <v>0</v>
      </c>
      <c r="V71" s="34">
        <f>R71+S71+T71+U71</f>
        <v>0</v>
      </c>
      <c r="W71" s="33"/>
      <c r="X71" s="33">
        <f>W71-G71</f>
        <v>0</v>
      </c>
      <c r="Y71" s="35" t="e">
        <f>W71/G71</f>
        <v>#DIV/0!</v>
      </c>
      <c r="Z71" s="33">
        <v>143414</v>
      </c>
      <c r="AA71" s="33">
        <f>Z71-H71</f>
        <v>143414</v>
      </c>
      <c r="AB71" s="35" t="e">
        <f>Z71/H71</f>
        <v>#DIV/0!</v>
      </c>
      <c r="AC71" s="33">
        <v>652181</v>
      </c>
      <c r="AD71" s="33">
        <f>AC71-I71</f>
        <v>652181</v>
      </c>
      <c r="AE71" s="35" t="e">
        <f>AC71/I71</f>
        <v>#DIV/0!</v>
      </c>
      <c r="AF71" s="36">
        <f>W71+Z71+AC71</f>
        <v>795595</v>
      </c>
      <c r="AG71" s="36">
        <f>AF71-J71</f>
        <v>795595</v>
      </c>
      <c r="AH71" s="37" t="e">
        <f>AF71/J71</f>
        <v>#DIV/0!</v>
      </c>
      <c r="AI71" s="33">
        <v>14504</v>
      </c>
      <c r="AJ71" s="33">
        <f>AI71-K71</f>
        <v>14504</v>
      </c>
      <c r="AK71" s="35" t="e">
        <f>AI71/K71</f>
        <v>#DIV/0!</v>
      </c>
      <c r="AL71" s="33">
        <v>0</v>
      </c>
      <c r="AM71" s="33">
        <f>AL71-L71</f>
        <v>0</v>
      </c>
      <c r="AN71" s="35" t="e">
        <f>AL71/L71</f>
        <v>#DIV/0!</v>
      </c>
      <c r="AO71" s="33">
        <v>14504</v>
      </c>
      <c r="AP71" s="33">
        <f>AO71-M71</f>
        <v>14504</v>
      </c>
      <c r="AQ71" s="35" t="e">
        <f>AO71/M71</f>
        <v>#DIV/0!</v>
      </c>
      <c r="AR71" s="38">
        <f>AF71+AI71+AL71+AO71</f>
        <v>824603</v>
      </c>
      <c r="AS71" s="38">
        <f>AR71-N71</f>
        <v>824603</v>
      </c>
      <c r="AT71" s="39" t="e">
        <f>AR71/N71</f>
        <v>#DIV/0!</v>
      </c>
      <c r="AU71" s="33">
        <v>0</v>
      </c>
      <c r="AV71" s="33">
        <f>AU71-O71</f>
        <v>0</v>
      </c>
      <c r="AW71" s="35" t="e">
        <f>AU71/O71</f>
        <v>#DIV/0!</v>
      </c>
      <c r="AX71" s="33">
        <v>155640.25</v>
      </c>
      <c r="AY71" s="33">
        <f>AX71-P71</f>
        <v>155640.25</v>
      </c>
      <c r="AZ71" s="35" t="e">
        <f>AX71/P71</f>
        <v>#DIV/0!</v>
      </c>
      <c r="BA71" s="33">
        <v>345013.73</v>
      </c>
      <c r="BB71" s="33">
        <f>BA71-Q71</f>
        <v>345013.73</v>
      </c>
      <c r="BC71" s="40" t="e">
        <f>BA71/Q71</f>
        <v>#DIV/0!</v>
      </c>
      <c r="BD71" s="38">
        <f>AR71+AU71+AX71+BA71</f>
        <v>1325256.98</v>
      </c>
      <c r="BE71" s="38">
        <f>BD71-R71</f>
        <v>1325256.98</v>
      </c>
      <c r="BF71" s="39" t="e">
        <f>BD71/R71</f>
        <v>#DIV/0!</v>
      </c>
      <c r="BG71" s="33">
        <v>0</v>
      </c>
      <c r="BH71" s="33">
        <f>BG71-S71</f>
        <v>0</v>
      </c>
      <c r="BI71" s="40" t="e">
        <f>BG71/S71</f>
        <v>#DIV/0!</v>
      </c>
      <c r="BJ71" s="33">
        <v>15284</v>
      </c>
      <c r="BK71" s="33">
        <f>BJ71-T71</f>
        <v>15284</v>
      </c>
      <c r="BL71" s="40" t="e">
        <f>BJ71/T71</f>
        <v>#DIV/0!</v>
      </c>
      <c r="BM71" s="33">
        <v>0</v>
      </c>
      <c r="BN71" s="33">
        <f>BM71-U71</f>
        <v>0</v>
      </c>
      <c r="BO71" s="40" t="e">
        <f>BM71/U71</f>
        <v>#DIV/0!</v>
      </c>
      <c r="BP71" s="38">
        <f>BD71+BG71+BJ71+BM71</f>
        <v>1340540.98</v>
      </c>
      <c r="BQ71" s="33">
        <f>BP71-V71</f>
        <v>1340540.98</v>
      </c>
      <c r="BR71" s="40" t="e">
        <f>BP71/V71</f>
        <v>#DIV/0!</v>
      </c>
      <c r="BS71" s="33">
        <v>0</v>
      </c>
      <c r="BT71" s="33">
        <f>BS71-W71</f>
        <v>0</v>
      </c>
      <c r="BU71" s="35" t="e">
        <f>BS71/W71</f>
        <v>#DIV/0!</v>
      </c>
      <c r="BV71" s="33">
        <v>0</v>
      </c>
      <c r="BW71" s="33">
        <f>BV71-Z71</f>
        <v>-143414</v>
      </c>
      <c r="BX71" s="35">
        <f>BV71/Z71</f>
        <v>0</v>
      </c>
      <c r="BY71" s="33">
        <v>0</v>
      </c>
      <c r="BZ71" s="33">
        <f>BY71-AC71</f>
        <v>-652181</v>
      </c>
      <c r="CA71" s="35">
        <f>BY71/AC71</f>
        <v>0</v>
      </c>
      <c r="CB71" s="41">
        <f>BS71+BV71+BY71</f>
        <v>0</v>
      </c>
      <c r="CC71" s="41">
        <f>CB71-AF71</f>
        <v>-795595</v>
      </c>
      <c r="CD71" s="42">
        <f>CB71/AF71</f>
        <v>0</v>
      </c>
      <c r="CE71" s="33">
        <v>0</v>
      </c>
      <c r="CF71" s="33">
        <f>CE71-AI71</f>
        <v>-14504</v>
      </c>
      <c r="CG71" s="35">
        <f>CE71/AI71</f>
        <v>0</v>
      </c>
      <c r="CH71" s="33">
        <v>970.87</v>
      </c>
      <c r="CI71" s="33">
        <f>CH71-AL71</f>
        <v>970.87</v>
      </c>
      <c r="CJ71" s="35" t="e">
        <f>CH71/AL71</f>
        <v>#DIV/0!</v>
      </c>
      <c r="CK71" s="33">
        <v>0</v>
      </c>
      <c r="CL71" s="33">
        <f>CK71-AO71</f>
        <v>-14504</v>
      </c>
      <c r="CM71" s="35">
        <f>CK71/AO71</f>
        <v>0</v>
      </c>
      <c r="CN71" s="41">
        <f>CB71+CE71+CH71+CK71</f>
        <v>970.87</v>
      </c>
      <c r="CO71" s="41">
        <f>CN71-AR71</f>
        <v>-823632.13</v>
      </c>
      <c r="CP71" s="42">
        <f>CN71/AR71</f>
        <v>1.1773786901090586E-3</v>
      </c>
      <c r="CQ71" s="33">
        <v>989</v>
      </c>
      <c r="CR71" s="33">
        <f>CQ71-AU71</f>
        <v>989</v>
      </c>
      <c r="CS71" s="35" t="e">
        <f>CQ71/AU71</f>
        <v>#DIV/0!</v>
      </c>
      <c r="CT71" s="33">
        <v>0</v>
      </c>
      <c r="CU71" s="33">
        <f>CT71-AX71</f>
        <v>-155640.25</v>
      </c>
      <c r="CV71" s="35">
        <f>CT71/AX71</f>
        <v>0</v>
      </c>
      <c r="CW71" s="33">
        <v>0</v>
      </c>
      <c r="CX71" s="33">
        <f>CW71-BA71</f>
        <v>-345013.73</v>
      </c>
      <c r="CY71" s="35">
        <f>CW71/BA71</f>
        <v>0</v>
      </c>
      <c r="CZ71" s="41">
        <f>CN71+CQ71+CT71+CW71</f>
        <v>1959.87</v>
      </c>
      <c r="DA71" s="41">
        <f>CZ71-BD71</f>
        <v>-1323297.1099999999</v>
      </c>
      <c r="DB71" s="42">
        <f>CZ71/BD71</f>
        <v>1.4788603490320797E-3</v>
      </c>
      <c r="DC71" s="33">
        <v>0</v>
      </c>
      <c r="DD71" s="33">
        <f>DC71-BG71</f>
        <v>0</v>
      </c>
      <c r="DE71" s="35" t="e">
        <f>DC71/BG71</f>
        <v>#DIV/0!</v>
      </c>
      <c r="DF71" s="33">
        <v>0</v>
      </c>
      <c r="DG71" s="33">
        <f>DF71-BJ71</f>
        <v>-15284</v>
      </c>
      <c r="DH71" s="35">
        <f>DF71/BJ71</f>
        <v>0</v>
      </c>
      <c r="DI71" s="33">
        <v>0</v>
      </c>
      <c r="DJ71" s="33">
        <f>DI71-BM71</f>
        <v>0</v>
      </c>
      <c r="DK71" s="35" t="e">
        <f>DI71/BM71</f>
        <v>#DIV/0!</v>
      </c>
      <c r="DL71" s="64">
        <f>CZ71+DC71+DF71+DI71</f>
        <v>1959.87</v>
      </c>
      <c r="DM71" s="64">
        <f>DL71-BP71</f>
        <v>-1338581.1099999999</v>
      </c>
      <c r="DN71" s="65">
        <f>DL71/BP71</f>
        <v>1.4619993191107071E-3</v>
      </c>
      <c r="DO71" s="64">
        <v>0</v>
      </c>
      <c r="DP71" s="64">
        <f>DO71-BV71-BS71</f>
        <v>0</v>
      </c>
      <c r="DQ71" s="65" t="e">
        <f>DO71/(BV71+BS71)</f>
        <v>#DIV/0!</v>
      </c>
      <c r="DR71" s="64">
        <v>0</v>
      </c>
      <c r="DS71" s="64">
        <f>DR71-BY71</f>
        <v>0</v>
      </c>
      <c r="DT71" s="65" t="e">
        <f>DR71/BY71</f>
        <v>#DIV/0!</v>
      </c>
      <c r="DU71" s="64">
        <f>DO71+DR71</f>
        <v>0</v>
      </c>
      <c r="DV71" s="64">
        <f>DU71-CB71</f>
        <v>0</v>
      </c>
      <c r="DW71" s="65" t="e">
        <f>DU71/CB71</f>
        <v>#DIV/0!</v>
      </c>
      <c r="DX71" s="64">
        <v>0</v>
      </c>
      <c r="DY71" s="64">
        <f>DX71-(CK71+CH71+CE71)</f>
        <v>-970.87</v>
      </c>
      <c r="DZ71" s="65">
        <f>DX71/(CK71+CH71+CE71)</f>
        <v>0</v>
      </c>
      <c r="EA71" s="64">
        <f>DU71+DX71</f>
        <v>0</v>
      </c>
      <c r="EB71" s="64">
        <f>EA71-CN71</f>
        <v>-970.87</v>
      </c>
      <c r="EC71" s="65">
        <f>EA71/CN71</f>
        <v>0</v>
      </c>
      <c r="ED71" s="64">
        <v>0</v>
      </c>
      <c r="EE71" s="64">
        <f>ED71-CQ71</f>
        <v>-989</v>
      </c>
      <c r="EF71" s="65">
        <f>ED71/CQ71</f>
        <v>0</v>
      </c>
      <c r="EG71" s="64">
        <v>0</v>
      </c>
      <c r="EH71" s="64">
        <f>EG71-CT71</f>
        <v>0</v>
      </c>
      <c r="EI71" s="65" t="e">
        <f>EG71/CT71</f>
        <v>#DIV/0!</v>
      </c>
      <c r="EJ71" s="64">
        <v>0</v>
      </c>
      <c r="EK71" s="64">
        <f>EJ71-CW71</f>
        <v>0</v>
      </c>
      <c r="EL71" s="65" t="e">
        <f>EJ71/CW71</f>
        <v>#DIV/0!</v>
      </c>
      <c r="EM71" s="64">
        <f>EA71+ED71+EG71+EJ71</f>
        <v>0</v>
      </c>
      <c r="EN71" s="64">
        <f>EM71-CZ71</f>
        <v>-1959.87</v>
      </c>
      <c r="EO71" s="65">
        <f>EM71/CZ71</f>
        <v>0</v>
      </c>
      <c r="EP71" s="64">
        <v>0</v>
      </c>
      <c r="EQ71" s="64">
        <f>EP71-DF71-DC71</f>
        <v>0</v>
      </c>
      <c r="ER71" s="65" t="e">
        <f>EP71/(DC71+DF71)</f>
        <v>#DIV/0!</v>
      </c>
      <c r="ES71" s="64">
        <v>0</v>
      </c>
      <c r="ET71" s="64">
        <f t="shared" si="245"/>
        <v>0</v>
      </c>
      <c r="EU71" s="65" t="e">
        <f t="shared" si="246"/>
        <v>#DIV/0!</v>
      </c>
      <c r="EV71" s="64">
        <f t="shared" si="247"/>
        <v>0</v>
      </c>
      <c r="EW71" s="64">
        <f t="shared" si="248"/>
        <v>-1959.87</v>
      </c>
      <c r="EX71" s="65">
        <f t="shared" si="249"/>
        <v>0</v>
      </c>
      <c r="EY71" s="64">
        <v>0</v>
      </c>
      <c r="EZ71" s="64">
        <f t="shared" si="250"/>
        <v>0</v>
      </c>
      <c r="FA71" s="65" t="e">
        <f t="shared" si="251"/>
        <v>#DIV/0!</v>
      </c>
      <c r="FB71" s="64">
        <v>0</v>
      </c>
      <c r="FC71" s="64">
        <f t="shared" si="252"/>
        <v>0</v>
      </c>
      <c r="FD71" s="65" t="e">
        <f t="shared" si="253"/>
        <v>#DIV/0!</v>
      </c>
      <c r="FE71" s="64">
        <f t="shared" si="254"/>
        <v>0</v>
      </c>
      <c r="FF71" s="64">
        <f t="shared" si="255"/>
        <v>0</v>
      </c>
      <c r="FG71" s="65" t="e">
        <f t="shared" si="256"/>
        <v>#DIV/0!</v>
      </c>
      <c r="FH71" s="64">
        <v>0</v>
      </c>
      <c r="FI71" s="64">
        <f t="shared" si="257"/>
        <v>0</v>
      </c>
      <c r="FJ71" s="65" t="e">
        <f t="shared" si="258"/>
        <v>#DIV/0!</v>
      </c>
      <c r="FK71" s="64">
        <f t="shared" si="259"/>
        <v>0</v>
      </c>
      <c r="FL71" s="64">
        <f t="shared" si="260"/>
        <v>0</v>
      </c>
      <c r="FM71" s="65" t="e">
        <f t="shared" si="261"/>
        <v>#DIV/0!</v>
      </c>
      <c r="FN71" s="64">
        <v>0</v>
      </c>
      <c r="FO71" s="64">
        <f t="shared" si="262"/>
        <v>0</v>
      </c>
      <c r="FP71" s="65" t="e">
        <f t="shared" si="263"/>
        <v>#DIV/0!</v>
      </c>
      <c r="FQ71" s="64">
        <f t="shared" si="264"/>
        <v>0</v>
      </c>
      <c r="FR71" s="45">
        <f t="shared" si="265"/>
        <v>0</v>
      </c>
      <c r="FS71" s="46" t="e">
        <f t="shared" si="266"/>
        <v>#DIV/0!</v>
      </c>
      <c r="FT71" s="64">
        <f t="shared" si="22"/>
        <v>0</v>
      </c>
    </row>
    <row r="72" spans="1:176" s="1" customFormat="1" ht="11.25" hidden="1" x14ac:dyDescent="0.2">
      <c r="A72" s="51">
        <v>61</v>
      </c>
      <c r="B72" s="32"/>
      <c r="C72" s="32"/>
      <c r="D72" s="51"/>
      <c r="E72" s="51"/>
      <c r="F72" s="51">
        <v>86618101</v>
      </c>
      <c r="G72" s="33"/>
      <c r="H72" s="33"/>
      <c r="I72" s="33"/>
      <c r="J72" s="34"/>
      <c r="K72" s="33"/>
      <c r="L72" s="33"/>
      <c r="M72" s="33"/>
      <c r="N72" s="34"/>
      <c r="O72" s="33"/>
      <c r="P72" s="33"/>
      <c r="Q72" s="33"/>
      <c r="R72" s="34"/>
      <c r="S72" s="33"/>
      <c r="T72" s="33"/>
      <c r="U72" s="33"/>
      <c r="V72" s="34"/>
      <c r="W72" s="33"/>
      <c r="X72" s="33"/>
      <c r="Y72" s="35"/>
      <c r="Z72" s="33"/>
      <c r="AA72" s="33"/>
      <c r="AB72" s="35"/>
      <c r="AC72" s="33"/>
      <c r="AD72" s="33"/>
      <c r="AE72" s="35"/>
      <c r="AF72" s="36"/>
      <c r="AG72" s="36"/>
      <c r="AH72" s="37"/>
      <c r="AI72" s="33"/>
      <c r="AJ72" s="33"/>
      <c r="AK72" s="35"/>
      <c r="AL72" s="33"/>
      <c r="AM72" s="33"/>
      <c r="AN72" s="35"/>
      <c r="AO72" s="33"/>
      <c r="AP72" s="33"/>
      <c r="AQ72" s="35"/>
      <c r="AR72" s="38"/>
      <c r="AS72" s="38"/>
      <c r="AT72" s="39"/>
      <c r="AU72" s="33"/>
      <c r="AV72" s="33"/>
      <c r="AW72" s="35"/>
      <c r="AX72" s="33"/>
      <c r="AY72" s="33"/>
      <c r="AZ72" s="35"/>
      <c r="BA72" s="33"/>
      <c r="BB72" s="33"/>
      <c r="BC72" s="40"/>
      <c r="BD72" s="38"/>
      <c r="BE72" s="38"/>
      <c r="BF72" s="39"/>
      <c r="BG72" s="33"/>
      <c r="BH72" s="33"/>
      <c r="BI72" s="40"/>
      <c r="BJ72" s="33"/>
      <c r="BK72" s="33"/>
      <c r="BL72" s="40"/>
      <c r="BM72" s="33"/>
      <c r="BN72" s="33"/>
      <c r="BO72" s="40"/>
      <c r="BP72" s="38"/>
      <c r="BQ72" s="33"/>
      <c r="BR72" s="40"/>
      <c r="BS72" s="33"/>
      <c r="BT72" s="33"/>
      <c r="BU72" s="35"/>
      <c r="BV72" s="33"/>
      <c r="BW72" s="33"/>
      <c r="BX72" s="35"/>
      <c r="BY72" s="33"/>
      <c r="BZ72" s="33"/>
      <c r="CA72" s="35"/>
      <c r="CB72" s="41"/>
      <c r="CC72" s="41"/>
      <c r="CD72" s="42"/>
      <c r="CE72" s="33"/>
      <c r="CF72" s="33"/>
      <c r="CG72" s="35"/>
      <c r="CH72" s="33"/>
      <c r="CI72" s="33"/>
      <c r="CJ72" s="35"/>
      <c r="CK72" s="33"/>
      <c r="CL72" s="33"/>
      <c r="CM72" s="35"/>
      <c r="CN72" s="41"/>
      <c r="CO72" s="41"/>
      <c r="CP72" s="42"/>
      <c r="CQ72" s="33"/>
      <c r="CR72" s="33"/>
      <c r="CS72" s="35"/>
      <c r="CT72" s="33"/>
      <c r="CU72" s="33"/>
      <c r="CV72" s="35"/>
      <c r="CW72" s="33"/>
      <c r="CX72" s="33"/>
      <c r="CY72" s="35"/>
      <c r="CZ72" s="41"/>
      <c r="DA72" s="41"/>
      <c r="DB72" s="42"/>
      <c r="DC72" s="33"/>
      <c r="DD72" s="33"/>
      <c r="DE72" s="35"/>
      <c r="DF72" s="33"/>
      <c r="DG72" s="33"/>
      <c r="DH72" s="35"/>
      <c r="DI72" s="33"/>
      <c r="DJ72" s="33"/>
      <c r="DK72" s="35"/>
      <c r="DL72" s="64"/>
      <c r="DM72" s="64"/>
      <c r="DN72" s="65"/>
      <c r="DO72" s="64"/>
      <c r="DP72" s="64"/>
      <c r="DQ72" s="65"/>
      <c r="DR72" s="64"/>
      <c r="DS72" s="64"/>
      <c r="DT72" s="65"/>
      <c r="DU72" s="64"/>
      <c r="DV72" s="64"/>
      <c r="DW72" s="65"/>
      <c r="DX72" s="64"/>
      <c r="DY72" s="64"/>
      <c r="DZ72" s="65"/>
      <c r="EA72" s="64"/>
      <c r="EB72" s="64"/>
      <c r="EC72" s="65"/>
      <c r="ED72" s="64"/>
      <c r="EE72" s="64"/>
      <c r="EF72" s="65"/>
      <c r="EG72" s="64"/>
      <c r="EH72" s="64"/>
      <c r="EI72" s="65"/>
      <c r="EJ72" s="64"/>
      <c r="EK72" s="64"/>
      <c r="EL72" s="65"/>
      <c r="EM72" s="64"/>
      <c r="EN72" s="64"/>
      <c r="EO72" s="65"/>
      <c r="EP72" s="64"/>
      <c r="EQ72" s="64"/>
      <c r="ER72" s="65"/>
      <c r="ES72" s="64"/>
      <c r="ET72" s="64">
        <f t="shared" si="245"/>
        <v>0</v>
      </c>
      <c r="EU72" s="65" t="e">
        <f t="shared" si="246"/>
        <v>#DIV/0!</v>
      </c>
      <c r="EV72" s="64">
        <f t="shared" si="247"/>
        <v>0</v>
      </c>
      <c r="EW72" s="64">
        <f t="shared" si="248"/>
        <v>0</v>
      </c>
      <c r="EX72" s="65" t="e">
        <f t="shared" si="249"/>
        <v>#DIV/0!</v>
      </c>
      <c r="EY72" s="64"/>
      <c r="EZ72" s="64">
        <f t="shared" si="250"/>
        <v>0</v>
      </c>
      <c r="FA72" s="65" t="e">
        <f t="shared" si="251"/>
        <v>#DIV/0!</v>
      </c>
      <c r="FB72" s="64"/>
      <c r="FC72" s="64">
        <f t="shared" si="252"/>
        <v>0</v>
      </c>
      <c r="FD72" s="65" t="e">
        <f t="shared" si="253"/>
        <v>#DIV/0!</v>
      </c>
      <c r="FE72" s="64">
        <f t="shared" si="254"/>
        <v>0</v>
      </c>
      <c r="FF72" s="64">
        <f t="shared" si="255"/>
        <v>0</v>
      </c>
      <c r="FG72" s="65" t="e">
        <f t="shared" si="256"/>
        <v>#DIV/0!</v>
      </c>
      <c r="FH72" s="64"/>
      <c r="FI72" s="64">
        <f t="shared" si="257"/>
        <v>0</v>
      </c>
      <c r="FJ72" s="65" t="e">
        <f t="shared" si="258"/>
        <v>#DIV/0!</v>
      </c>
      <c r="FK72" s="64">
        <f t="shared" si="259"/>
        <v>0</v>
      </c>
      <c r="FL72" s="64">
        <f t="shared" si="260"/>
        <v>0</v>
      </c>
      <c r="FM72" s="65" t="e">
        <f t="shared" si="261"/>
        <v>#DIV/0!</v>
      </c>
      <c r="FN72" s="64"/>
      <c r="FO72" s="64">
        <f t="shared" si="262"/>
        <v>0</v>
      </c>
      <c r="FP72" s="65" t="e">
        <f t="shared" si="263"/>
        <v>#DIV/0!</v>
      </c>
      <c r="FQ72" s="64">
        <f t="shared" si="264"/>
        <v>0</v>
      </c>
      <c r="FR72" s="45">
        <f t="shared" si="265"/>
        <v>0</v>
      </c>
      <c r="FS72" s="46" t="e">
        <f t="shared" si="266"/>
        <v>#DIV/0!</v>
      </c>
      <c r="FT72" s="64">
        <f t="shared" si="22"/>
        <v>0</v>
      </c>
    </row>
    <row r="73" spans="1:176" s="1" customFormat="1" ht="11.25" hidden="1" x14ac:dyDescent="0.2">
      <c r="A73" s="51">
        <v>62</v>
      </c>
      <c r="B73" s="32"/>
      <c r="C73" s="32"/>
      <c r="D73" s="51"/>
      <c r="E73" s="51"/>
      <c r="F73" s="51">
        <v>86618101</v>
      </c>
      <c r="G73" s="33"/>
      <c r="H73" s="33"/>
      <c r="I73" s="33"/>
      <c r="J73" s="34"/>
      <c r="K73" s="33"/>
      <c r="L73" s="33"/>
      <c r="M73" s="33"/>
      <c r="N73" s="34"/>
      <c r="O73" s="33"/>
      <c r="P73" s="33"/>
      <c r="Q73" s="33"/>
      <c r="R73" s="34"/>
      <c r="S73" s="33"/>
      <c r="T73" s="33"/>
      <c r="U73" s="33"/>
      <c r="V73" s="34"/>
      <c r="W73" s="33"/>
      <c r="X73" s="33"/>
      <c r="Y73" s="35"/>
      <c r="Z73" s="33"/>
      <c r="AA73" s="33"/>
      <c r="AB73" s="35"/>
      <c r="AC73" s="33"/>
      <c r="AD73" s="33"/>
      <c r="AE73" s="35"/>
      <c r="AF73" s="36"/>
      <c r="AG73" s="36"/>
      <c r="AH73" s="37"/>
      <c r="AI73" s="33"/>
      <c r="AJ73" s="33"/>
      <c r="AK73" s="35"/>
      <c r="AL73" s="33"/>
      <c r="AM73" s="33"/>
      <c r="AN73" s="35"/>
      <c r="AO73" s="33"/>
      <c r="AP73" s="33"/>
      <c r="AQ73" s="35"/>
      <c r="AR73" s="38"/>
      <c r="AS73" s="38"/>
      <c r="AT73" s="39"/>
      <c r="AU73" s="33"/>
      <c r="AV73" s="33"/>
      <c r="AW73" s="35"/>
      <c r="AX73" s="33"/>
      <c r="AY73" s="33"/>
      <c r="AZ73" s="35"/>
      <c r="BA73" s="33"/>
      <c r="BB73" s="33">
        <f t="shared" ref="BB73:BB80" si="267">BA73-Q73</f>
        <v>0</v>
      </c>
      <c r="BC73" s="40" t="e">
        <f t="shared" ref="BC73:BC80" si="268">BA73/Q73</f>
        <v>#DIV/0!</v>
      </c>
      <c r="BD73" s="38">
        <f t="shared" ref="BD73:BD80" si="269">AR73+AU73+AX73+BA73</f>
        <v>0</v>
      </c>
      <c r="BE73" s="38">
        <f t="shared" ref="BE73:BE80" si="270">BD73-R73</f>
        <v>0</v>
      </c>
      <c r="BF73" s="39" t="e">
        <f t="shared" ref="BF73:BF80" si="271">BD73/R73</f>
        <v>#DIV/0!</v>
      </c>
      <c r="BG73" s="33"/>
      <c r="BH73" s="33">
        <f t="shared" ref="BH73:BH80" si="272">BG73-S73</f>
        <v>0</v>
      </c>
      <c r="BI73" s="40" t="e">
        <f t="shared" ref="BI73:BI80" si="273">BG73/S73</f>
        <v>#DIV/0!</v>
      </c>
      <c r="BJ73" s="33"/>
      <c r="BK73" s="33">
        <f t="shared" ref="BK73:BK80" si="274">BJ73-T73</f>
        <v>0</v>
      </c>
      <c r="BL73" s="40" t="e">
        <f t="shared" ref="BL73:BL80" si="275">BJ73/T73</f>
        <v>#DIV/0!</v>
      </c>
      <c r="BM73" s="33"/>
      <c r="BN73" s="33">
        <f t="shared" ref="BN73:BN80" si="276">BM73-U73</f>
        <v>0</v>
      </c>
      <c r="BO73" s="40" t="e">
        <f t="shared" ref="BO73:BO80" si="277">BM73/U73</f>
        <v>#DIV/0!</v>
      </c>
      <c r="BP73" s="38">
        <f t="shared" ref="BP73:BP80" si="278">BD73+BG73+BJ73+BM73</f>
        <v>0</v>
      </c>
      <c r="BQ73" s="33">
        <f t="shared" ref="BQ73:BQ80" si="279">BP73-V73</f>
        <v>0</v>
      </c>
      <c r="BR73" s="40" t="e">
        <f t="shared" ref="BR73:BR80" si="280">BP73/V73</f>
        <v>#DIV/0!</v>
      </c>
      <c r="BS73" s="33"/>
      <c r="BT73" s="33">
        <f t="shared" ref="BT73:BT80" si="281">BS73-W73</f>
        <v>0</v>
      </c>
      <c r="BU73" s="35" t="e">
        <f t="shared" ref="BU73:BU80" si="282">BS73/W73</f>
        <v>#DIV/0!</v>
      </c>
      <c r="BV73" s="33"/>
      <c r="BW73" s="33">
        <f t="shared" ref="BW73:BW80" si="283">BV73-Z73</f>
        <v>0</v>
      </c>
      <c r="BX73" s="35" t="e">
        <f t="shared" ref="BX73:BX80" si="284">BV73/Z73</f>
        <v>#DIV/0!</v>
      </c>
      <c r="BY73" s="33"/>
      <c r="BZ73" s="33">
        <f t="shared" ref="BZ73:BZ80" si="285">BY73-AC73</f>
        <v>0</v>
      </c>
      <c r="CA73" s="35" t="e">
        <f t="shared" ref="CA73:CA80" si="286">BY73/AC73</f>
        <v>#DIV/0!</v>
      </c>
      <c r="CB73" s="41">
        <f t="shared" ref="CB73:CB80" si="287">BS73+BV73+BY73</f>
        <v>0</v>
      </c>
      <c r="CC73" s="41">
        <f t="shared" ref="CC73:CC80" si="288">CB73-AF73</f>
        <v>0</v>
      </c>
      <c r="CD73" s="42" t="e">
        <f t="shared" ref="CD73:CD80" si="289">CB73/AF73</f>
        <v>#DIV/0!</v>
      </c>
      <c r="CE73" s="33"/>
      <c r="CF73" s="33">
        <f t="shared" ref="CF73:CF80" si="290">CE73-AI73</f>
        <v>0</v>
      </c>
      <c r="CG73" s="35" t="e">
        <f t="shared" ref="CG73:CG80" si="291">CE73/AI73</f>
        <v>#DIV/0!</v>
      </c>
      <c r="CH73" s="33"/>
      <c r="CI73" s="33">
        <f t="shared" ref="CI73:CI80" si="292">CH73-AL73</f>
        <v>0</v>
      </c>
      <c r="CJ73" s="35" t="e">
        <f t="shared" ref="CJ73:CJ80" si="293">CH73/AL73</f>
        <v>#DIV/0!</v>
      </c>
      <c r="CK73" s="33"/>
      <c r="CL73" s="33">
        <f t="shared" ref="CL73:CL80" si="294">CK73-AO73</f>
        <v>0</v>
      </c>
      <c r="CM73" s="35" t="e">
        <f t="shared" ref="CM73:CM80" si="295">CK73/AO73</f>
        <v>#DIV/0!</v>
      </c>
      <c r="CN73" s="41">
        <f t="shared" ref="CN73:CN80" si="296">CB73+CE73+CH73+CK73</f>
        <v>0</v>
      </c>
      <c r="CO73" s="41">
        <f t="shared" ref="CO73:CO80" si="297">CN73-AR73</f>
        <v>0</v>
      </c>
      <c r="CP73" s="42" t="e">
        <f t="shared" ref="CP73:CP80" si="298">CN73/AR73</f>
        <v>#DIV/0!</v>
      </c>
      <c r="CQ73" s="33"/>
      <c r="CR73" s="33">
        <f t="shared" ref="CR73:CR80" si="299">CQ73-AU73</f>
        <v>0</v>
      </c>
      <c r="CS73" s="35" t="e">
        <f t="shared" ref="CS73:CS80" si="300">CQ73/AU73</f>
        <v>#DIV/0!</v>
      </c>
      <c r="CT73" s="33"/>
      <c r="CU73" s="33">
        <f t="shared" ref="CU73:CU80" si="301">CT73-AX73</f>
        <v>0</v>
      </c>
      <c r="CV73" s="35" t="e">
        <f t="shared" ref="CV73:CV80" si="302">CT73/AX73</f>
        <v>#DIV/0!</v>
      </c>
      <c r="CW73" s="33"/>
      <c r="CX73" s="33">
        <f t="shared" ref="CX73:CX80" si="303">CW73-BA73</f>
        <v>0</v>
      </c>
      <c r="CY73" s="35" t="e">
        <f t="shared" ref="CY73:CY80" si="304">CW73/BA73</f>
        <v>#DIV/0!</v>
      </c>
      <c r="CZ73" s="41">
        <f t="shared" ref="CZ73:CZ80" si="305">CN73+CQ73+CT73+CW73</f>
        <v>0</v>
      </c>
      <c r="DA73" s="41">
        <f t="shared" ref="DA73:DA80" si="306">CZ73-BD73</f>
        <v>0</v>
      </c>
      <c r="DB73" s="42" t="e">
        <f t="shared" ref="DB73:DB80" si="307">CZ73/BD73</f>
        <v>#DIV/0!</v>
      </c>
      <c r="DC73" s="33"/>
      <c r="DD73" s="33">
        <f t="shared" ref="DD73:DD80" si="308">DC73-BG73</f>
        <v>0</v>
      </c>
      <c r="DE73" s="35" t="e">
        <f t="shared" ref="DE73:DE80" si="309">DC73/BG73</f>
        <v>#DIV/0!</v>
      </c>
      <c r="DF73" s="33"/>
      <c r="DG73" s="33">
        <f t="shared" ref="DG73:DG80" si="310">DF73-BJ73</f>
        <v>0</v>
      </c>
      <c r="DH73" s="35" t="e">
        <f t="shared" ref="DH73:DH80" si="311">DF73/BJ73</f>
        <v>#DIV/0!</v>
      </c>
      <c r="DI73" s="33"/>
      <c r="DJ73" s="33">
        <f t="shared" ref="DJ73:DJ80" si="312">DI73-BM73</f>
        <v>0</v>
      </c>
      <c r="DK73" s="35" t="e">
        <f t="shared" ref="DK73:DK80" si="313">DI73/BM73</f>
        <v>#DIV/0!</v>
      </c>
      <c r="DL73" s="64">
        <f t="shared" ref="DL73:DL80" si="314">CZ73+DC73+DF73+DI73</f>
        <v>0</v>
      </c>
      <c r="DM73" s="64">
        <f t="shared" ref="DM73:DM80" si="315">DL73-BP73</f>
        <v>0</v>
      </c>
      <c r="DN73" s="65" t="e">
        <f t="shared" ref="DN73:DN80" si="316">DL73/BP73</f>
        <v>#DIV/0!</v>
      </c>
      <c r="DO73" s="64"/>
      <c r="DP73" s="64">
        <f t="shared" ref="DP73:DP80" si="317">DO73-BV73-BS73</f>
        <v>0</v>
      </c>
      <c r="DQ73" s="65" t="e">
        <f t="shared" ref="DQ73:DQ80" si="318">DO73/(BV73+BS73)</f>
        <v>#DIV/0!</v>
      </c>
      <c r="DR73" s="64"/>
      <c r="DS73" s="64">
        <f t="shared" ref="DS73:DS80" si="319">DR73-BY73</f>
        <v>0</v>
      </c>
      <c r="DT73" s="65" t="e">
        <f t="shared" ref="DT73:DT80" si="320">DR73/BY73</f>
        <v>#DIV/0!</v>
      </c>
      <c r="DU73" s="64">
        <f t="shared" ref="DU73:DU80" si="321">DO73+DR73</f>
        <v>0</v>
      </c>
      <c r="DV73" s="64">
        <f t="shared" ref="DV73:DV80" si="322">DU73-CB73</f>
        <v>0</v>
      </c>
      <c r="DW73" s="65" t="e">
        <f t="shared" ref="DW73:DW80" si="323">DU73/CB73</f>
        <v>#DIV/0!</v>
      </c>
      <c r="DX73" s="64"/>
      <c r="DY73" s="64">
        <f t="shared" ref="DY73:DY80" si="324">DX73-(CK73+CH73+CE73)</f>
        <v>0</v>
      </c>
      <c r="DZ73" s="65" t="e">
        <f t="shared" ref="DZ73:DZ80" si="325">DX73/(CK73+CH73+CE73)</f>
        <v>#DIV/0!</v>
      </c>
      <c r="EA73" s="64">
        <f t="shared" ref="EA73:EA80" si="326">DU73+DX73</f>
        <v>0</v>
      </c>
      <c r="EB73" s="64">
        <f t="shared" ref="EB73:EB80" si="327">EA73-CN73</f>
        <v>0</v>
      </c>
      <c r="EC73" s="65" t="e">
        <f t="shared" ref="EC73:EC80" si="328">EA73/CN73</f>
        <v>#DIV/0!</v>
      </c>
      <c r="ED73" s="64"/>
      <c r="EE73" s="64">
        <f t="shared" ref="EE73:EE80" si="329">ED73-CQ73</f>
        <v>0</v>
      </c>
      <c r="EF73" s="65" t="e">
        <f t="shared" ref="EF73:EF80" si="330">ED73/CQ73</f>
        <v>#DIV/0!</v>
      </c>
      <c r="EG73" s="64"/>
      <c r="EH73" s="64">
        <f t="shared" ref="EH73:EH80" si="331">EG73-CT73</f>
        <v>0</v>
      </c>
      <c r="EI73" s="65" t="e">
        <f t="shared" ref="EI73:EI80" si="332">EG73/CT73</f>
        <v>#DIV/0!</v>
      </c>
      <c r="EJ73" s="64"/>
      <c r="EK73" s="64">
        <f t="shared" ref="EK73:EK80" si="333">EJ73-CW73</f>
        <v>0</v>
      </c>
      <c r="EL73" s="65" t="e">
        <f t="shared" ref="EL73:EL80" si="334">EJ73/CW73</f>
        <v>#DIV/0!</v>
      </c>
      <c r="EM73" s="64">
        <f t="shared" ref="EM73:EM80" si="335">EA73+ED73+EG73+EJ73</f>
        <v>0</v>
      </c>
      <c r="EN73" s="64">
        <f t="shared" ref="EN73:EN80" si="336">EM73-CZ73</f>
        <v>0</v>
      </c>
      <c r="EO73" s="65" t="e">
        <f t="shared" ref="EO73:EO80" si="337">EM73/CZ73</f>
        <v>#DIV/0!</v>
      </c>
      <c r="EP73" s="64"/>
      <c r="EQ73" s="64">
        <f t="shared" ref="EQ73:EQ80" si="338">EP73-DF73-DC73</f>
        <v>0</v>
      </c>
      <c r="ER73" s="65" t="e">
        <f t="shared" ref="ER73:ER80" si="339">EP73/(DC73+DF73)</f>
        <v>#DIV/0!</v>
      </c>
      <c r="ES73" s="64"/>
      <c r="ET73" s="64">
        <f t="shared" si="245"/>
        <v>0</v>
      </c>
      <c r="EU73" s="65" t="e">
        <f t="shared" si="246"/>
        <v>#DIV/0!</v>
      </c>
      <c r="EV73" s="64">
        <f t="shared" si="247"/>
        <v>0</v>
      </c>
      <c r="EW73" s="64">
        <f t="shared" si="248"/>
        <v>0</v>
      </c>
      <c r="EX73" s="65" t="e">
        <f t="shared" si="249"/>
        <v>#DIV/0!</v>
      </c>
      <c r="EY73" s="64"/>
      <c r="EZ73" s="64">
        <f t="shared" si="250"/>
        <v>0</v>
      </c>
      <c r="FA73" s="65" t="e">
        <f t="shared" si="251"/>
        <v>#DIV/0!</v>
      </c>
      <c r="FB73" s="64"/>
      <c r="FC73" s="64">
        <f t="shared" si="252"/>
        <v>0</v>
      </c>
      <c r="FD73" s="65" t="e">
        <f t="shared" si="253"/>
        <v>#DIV/0!</v>
      </c>
      <c r="FE73" s="64">
        <f t="shared" si="254"/>
        <v>0</v>
      </c>
      <c r="FF73" s="64">
        <f t="shared" si="255"/>
        <v>0</v>
      </c>
      <c r="FG73" s="65" t="e">
        <f t="shared" si="256"/>
        <v>#DIV/0!</v>
      </c>
      <c r="FH73" s="64"/>
      <c r="FI73" s="64">
        <f t="shared" si="257"/>
        <v>0</v>
      </c>
      <c r="FJ73" s="65" t="e">
        <f t="shared" si="258"/>
        <v>#DIV/0!</v>
      </c>
      <c r="FK73" s="64">
        <f t="shared" si="259"/>
        <v>0</v>
      </c>
      <c r="FL73" s="64">
        <f t="shared" si="260"/>
        <v>0</v>
      </c>
      <c r="FM73" s="65" t="e">
        <f t="shared" si="261"/>
        <v>#DIV/0!</v>
      </c>
      <c r="FN73" s="64"/>
      <c r="FO73" s="64">
        <f t="shared" si="262"/>
        <v>0</v>
      </c>
      <c r="FP73" s="65" t="e">
        <f t="shared" si="263"/>
        <v>#DIV/0!</v>
      </c>
      <c r="FQ73" s="64">
        <f t="shared" si="264"/>
        <v>0</v>
      </c>
      <c r="FR73" s="45">
        <f t="shared" si="265"/>
        <v>0</v>
      </c>
      <c r="FS73" s="46" t="e">
        <f t="shared" si="266"/>
        <v>#DIV/0!</v>
      </c>
      <c r="FT73" s="64">
        <f t="shared" si="22"/>
        <v>0</v>
      </c>
    </row>
    <row r="74" spans="1:176" s="1" customFormat="1" ht="11.25" hidden="1" x14ac:dyDescent="0.2">
      <c r="A74" s="51">
        <v>63</v>
      </c>
      <c r="B74" s="32">
        <v>72</v>
      </c>
      <c r="C74" s="32" t="s">
        <v>159</v>
      </c>
      <c r="D74" s="51">
        <v>7802750184</v>
      </c>
      <c r="E74" s="51">
        <v>101245001</v>
      </c>
      <c r="F74" s="51">
        <v>86618101</v>
      </c>
      <c r="G74" s="33">
        <v>1493</v>
      </c>
      <c r="H74" s="33">
        <v>2</v>
      </c>
      <c r="I74" s="33">
        <v>1495</v>
      </c>
      <c r="J74" s="34">
        <f t="shared" ref="J74:J80" si="340">G74+H74+I74</f>
        <v>2990</v>
      </c>
      <c r="K74" s="33">
        <v>2154</v>
      </c>
      <c r="L74" s="33">
        <v>0</v>
      </c>
      <c r="M74" s="33">
        <v>54770</v>
      </c>
      <c r="N74" s="34">
        <f t="shared" ref="N74:N80" si="341">J74+K74+L74+M74</f>
        <v>59914</v>
      </c>
      <c r="O74" s="33">
        <v>22068</v>
      </c>
      <c r="P74" s="33">
        <v>0</v>
      </c>
      <c r="Q74" s="33">
        <v>0</v>
      </c>
      <c r="R74" s="34">
        <f t="shared" ref="R74:R80" si="342">N74+O74+P74+Q74</f>
        <v>81982</v>
      </c>
      <c r="S74" s="33">
        <v>0</v>
      </c>
      <c r="T74" s="33">
        <v>56342</v>
      </c>
      <c r="U74" s="33">
        <v>92404</v>
      </c>
      <c r="V74" s="34">
        <f t="shared" ref="V74:V80" si="343">R74+S74+T74+U74</f>
        <v>230728</v>
      </c>
      <c r="W74" s="33">
        <v>27668</v>
      </c>
      <c r="X74" s="33">
        <f t="shared" ref="X74:X80" si="344">W74-G74</f>
        <v>26175</v>
      </c>
      <c r="Y74" s="35">
        <f t="shared" ref="Y74:Y80" si="345">W74/G74</f>
        <v>18.531815137307436</v>
      </c>
      <c r="Z74" s="33">
        <v>0</v>
      </c>
      <c r="AA74" s="33">
        <f t="shared" ref="AA74:AA80" si="346">Z74-H74</f>
        <v>-2</v>
      </c>
      <c r="AB74" s="35">
        <f t="shared" ref="AB74:AB80" si="347">Z74/H74</f>
        <v>0</v>
      </c>
      <c r="AC74" s="33">
        <v>31297</v>
      </c>
      <c r="AD74" s="33">
        <f t="shared" ref="AD74:AD80" si="348">AC74-I74</f>
        <v>29802</v>
      </c>
      <c r="AE74" s="35">
        <f t="shared" ref="AE74:AE80" si="349">AC74/I74</f>
        <v>20.934448160535116</v>
      </c>
      <c r="AF74" s="36">
        <f t="shared" ref="AF74:AF80" si="350">W74+Z74+AC74</f>
        <v>58965</v>
      </c>
      <c r="AG74" s="36">
        <f t="shared" ref="AG74:AG80" si="351">AF74-J74</f>
        <v>55975</v>
      </c>
      <c r="AH74" s="37">
        <f t="shared" ref="AH74:AH80" si="352">AF74/J74</f>
        <v>19.720735785953178</v>
      </c>
      <c r="AI74" s="33">
        <v>0</v>
      </c>
      <c r="AJ74" s="33">
        <f t="shared" ref="AJ74:AJ80" si="353">AI74-K74</f>
        <v>-2154</v>
      </c>
      <c r="AK74" s="35">
        <f t="shared" ref="AK74:AK80" si="354">AI74/K74</f>
        <v>0</v>
      </c>
      <c r="AL74" s="33">
        <v>13275</v>
      </c>
      <c r="AM74" s="33">
        <f t="shared" ref="AM74:AM80" si="355">AL74-L74</f>
        <v>13275</v>
      </c>
      <c r="AN74" s="35" t="e">
        <f t="shared" ref="AN74:AN80" si="356">AL74/L74</f>
        <v>#DIV/0!</v>
      </c>
      <c r="AO74" s="33">
        <v>59794.69</v>
      </c>
      <c r="AP74" s="33">
        <f t="shared" ref="AP74:AP80" si="357">AO74-M74</f>
        <v>5024.6900000000023</v>
      </c>
      <c r="AQ74" s="35">
        <f t="shared" ref="AQ74:AQ80" si="358">AO74/M74</f>
        <v>1.0917416468869821</v>
      </c>
      <c r="AR74" s="38">
        <f t="shared" ref="AR74:AR80" si="359">AF74+AI74+AL74+AO74</f>
        <v>132034.69</v>
      </c>
      <c r="AS74" s="38">
        <f t="shared" ref="AS74:AS80" si="360">AR74-N74</f>
        <v>72120.69</v>
      </c>
      <c r="AT74" s="39">
        <f t="shared" ref="AT74:AT80" si="361">AR74/N74</f>
        <v>2.2037368561604969</v>
      </c>
      <c r="AU74" s="33">
        <v>17399</v>
      </c>
      <c r="AV74" s="33">
        <f t="shared" ref="AV74:AV80" si="362">AU74-O74</f>
        <v>-4669</v>
      </c>
      <c r="AW74" s="35">
        <f t="shared" ref="AW74:AW80" si="363">AU74/O74</f>
        <v>0.78842668116730108</v>
      </c>
      <c r="AX74" s="33">
        <v>0</v>
      </c>
      <c r="AY74" s="33">
        <f t="shared" ref="AY74:AY80" si="364">AX74-P74</f>
        <v>0</v>
      </c>
      <c r="AZ74" s="35" t="e">
        <f t="shared" ref="AZ74:AZ80" si="365">AX74/P74</f>
        <v>#DIV/0!</v>
      </c>
      <c r="BA74" s="33">
        <v>0</v>
      </c>
      <c r="BB74" s="33">
        <f t="shared" si="267"/>
        <v>0</v>
      </c>
      <c r="BC74" s="40" t="e">
        <f t="shared" si="268"/>
        <v>#DIV/0!</v>
      </c>
      <c r="BD74" s="38">
        <f t="shared" si="269"/>
        <v>149433.69</v>
      </c>
      <c r="BE74" s="38">
        <f t="shared" si="270"/>
        <v>67451.69</v>
      </c>
      <c r="BF74" s="39">
        <f t="shared" si="271"/>
        <v>1.8227621917006172</v>
      </c>
      <c r="BG74" s="33"/>
      <c r="BH74" s="33">
        <f t="shared" si="272"/>
        <v>0</v>
      </c>
      <c r="BI74" s="40" t="e">
        <f t="shared" si="273"/>
        <v>#DIV/0!</v>
      </c>
      <c r="BJ74" s="33">
        <v>0</v>
      </c>
      <c r="BK74" s="33">
        <f t="shared" si="274"/>
        <v>-56342</v>
      </c>
      <c r="BL74" s="40">
        <f t="shared" si="275"/>
        <v>0</v>
      </c>
      <c r="BM74" s="33">
        <v>0</v>
      </c>
      <c r="BN74" s="33">
        <f t="shared" si="276"/>
        <v>-92404</v>
      </c>
      <c r="BO74" s="40">
        <f t="shared" si="277"/>
        <v>0</v>
      </c>
      <c r="BP74" s="38">
        <f t="shared" si="278"/>
        <v>149433.69</v>
      </c>
      <c r="BQ74" s="33">
        <f t="shared" si="279"/>
        <v>-81294.31</v>
      </c>
      <c r="BR74" s="40">
        <f t="shared" si="280"/>
        <v>0.64766170555805969</v>
      </c>
      <c r="BS74" s="33">
        <v>0</v>
      </c>
      <c r="BT74" s="33">
        <f t="shared" si="281"/>
        <v>-27668</v>
      </c>
      <c r="BU74" s="35">
        <f t="shared" si="282"/>
        <v>0</v>
      </c>
      <c r="BV74" s="33">
        <v>0</v>
      </c>
      <c r="BW74" s="33">
        <f t="shared" si="283"/>
        <v>0</v>
      </c>
      <c r="BX74" s="35" t="e">
        <f t="shared" si="284"/>
        <v>#DIV/0!</v>
      </c>
      <c r="BY74" s="33">
        <v>0</v>
      </c>
      <c r="BZ74" s="33">
        <f t="shared" si="285"/>
        <v>-31297</v>
      </c>
      <c r="CA74" s="35">
        <f t="shared" si="286"/>
        <v>0</v>
      </c>
      <c r="CB74" s="41">
        <f t="shared" si="287"/>
        <v>0</v>
      </c>
      <c r="CC74" s="41">
        <f t="shared" si="288"/>
        <v>-58965</v>
      </c>
      <c r="CD74" s="42">
        <f t="shared" si="289"/>
        <v>0</v>
      </c>
      <c r="CE74" s="33">
        <v>0</v>
      </c>
      <c r="CF74" s="33">
        <f t="shared" si="290"/>
        <v>0</v>
      </c>
      <c r="CG74" s="35" t="e">
        <f t="shared" si="291"/>
        <v>#DIV/0!</v>
      </c>
      <c r="CH74" s="33">
        <v>0</v>
      </c>
      <c r="CI74" s="33">
        <f t="shared" si="292"/>
        <v>-13275</v>
      </c>
      <c r="CJ74" s="35">
        <f t="shared" si="293"/>
        <v>0</v>
      </c>
      <c r="CK74" s="33">
        <v>0</v>
      </c>
      <c r="CL74" s="33">
        <f t="shared" si="294"/>
        <v>-59794.69</v>
      </c>
      <c r="CM74" s="35">
        <f t="shared" si="295"/>
        <v>0</v>
      </c>
      <c r="CN74" s="41">
        <f t="shared" si="296"/>
        <v>0</v>
      </c>
      <c r="CO74" s="41">
        <f t="shared" si="297"/>
        <v>-132034.69</v>
      </c>
      <c r="CP74" s="42">
        <f t="shared" si="298"/>
        <v>0</v>
      </c>
      <c r="CQ74" s="33">
        <v>0</v>
      </c>
      <c r="CR74" s="33">
        <f t="shared" si="299"/>
        <v>-17399</v>
      </c>
      <c r="CS74" s="35">
        <f t="shared" si="300"/>
        <v>0</v>
      </c>
      <c r="CT74" s="33">
        <v>0</v>
      </c>
      <c r="CU74" s="33">
        <f t="shared" si="301"/>
        <v>0</v>
      </c>
      <c r="CV74" s="35" t="e">
        <f t="shared" si="302"/>
        <v>#DIV/0!</v>
      </c>
      <c r="CW74" s="33">
        <v>0</v>
      </c>
      <c r="CX74" s="33">
        <f t="shared" si="303"/>
        <v>0</v>
      </c>
      <c r="CY74" s="35" t="e">
        <f t="shared" si="304"/>
        <v>#DIV/0!</v>
      </c>
      <c r="CZ74" s="41">
        <f t="shared" si="305"/>
        <v>0</v>
      </c>
      <c r="DA74" s="41">
        <f t="shared" si="306"/>
        <v>-149433.69</v>
      </c>
      <c r="DB74" s="42">
        <f t="shared" si="307"/>
        <v>0</v>
      </c>
      <c r="DC74" s="33">
        <v>0</v>
      </c>
      <c r="DD74" s="33">
        <f t="shared" si="308"/>
        <v>0</v>
      </c>
      <c r="DE74" s="35" t="e">
        <f t="shared" si="309"/>
        <v>#DIV/0!</v>
      </c>
      <c r="DF74" s="33">
        <v>0</v>
      </c>
      <c r="DG74" s="33">
        <f t="shared" si="310"/>
        <v>0</v>
      </c>
      <c r="DH74" s="35" t="e">
        <f t="shared" si="311"/>
        <v>#DIV/0!</v>
      </c>
      <c r="DI74" s="33">
        <v>0</v>
      </c>
      <c r="DJ74" s="33">
        <f t="shared" si="312"/>
        <v>0</v>
      </c>
      <c r="DK74" s="35" t="e">
        <f t="shared" si="313"/>
        <v>#DIV/0!</v>
      </c>
      <c r="DL74" s="64">
        <f t="shared" si="314"/>
        <v>0</v>
      </c>
      <c r="DM74" s="64">
        <f t="shared" si="315"/>
        <v>-149433.69</v>
      </c>
      <c r="DN74" s="65">
        <f t="shared" si="316"/>
        <v>0</v>
      </c>
      <c r="DO74" s="64">
        <v>0</v>
      </c>
      <c r="DP74" s="64">
        <f t="shared" si="317"/>
        <v>0</v>
      </c>
      <c r="DQ74" s="65" t="e">
        <f t="shared" si="318"/>
        <v>#DIV/0!</v>
      </c>
      <c r="DR74" s="64">
        <v>0</v>
      </c>
      <c r="DS74" s="64">
        <f t="shared" si="319"/>
        <v>0</v>
      </c>
      <c r="DT74" s="65" t="e">
        <f t="shared" si="320"/>
        <v>#DIV/0!</v>
      </c>
      <c r="DU74" s="64">
        <f t="shared" si="321"/>
        <v>0</v>
      </c>
      <c r="DV74" s="64">
        <f t="shared" si="322"/>
        <v>0</v>
      </c>
      <c r="DW74" s="65" t="e">
        <f t="shared" si="323"/>
        <v>#DIV/0!</v>
      </c>
      <c r="DX74" s="64">
        <v>0</v>
      </c>
      <c r="DY74" s="64">
        <f t="shared" si="324"/>
        <v>0</v>
      </c>
      <c r="DZ74" s="65" t="e">
        <f t="shared" si="325"/>
        <v>#DIV/0!</v>
      </c>
      <c r="EA74" s="64">
        <f t="shared" si="326"/>
        <v>0</v>
      </c>
      <c r="EB74" s="64">
        <f t="shared" si="327"/>
        <v>0</v>
      </c>
      <c r="EC74" s="65" t="e">
        <f t="shared" si="328"/>
        <v>#DIV/0!</v>
      </c>
      <c r="ED74" s="64">
        <v>0</v>
      </c>
      <c r="EE74" s="64">
        <f t="shared" si="329"/>
        <v>0</v>
      </c>
      <c r="EF74" s="65" t="e">
        <f t="shared" si="330"/>
        <v>#DIV/0!</v>
      </c>
      <c r="EG74" s="64">
        <v>0</v>
      </c>
      <c r="EH74" s="64">
        <f t="shared" si="331"/>
        <v>0</v>
      </c>
      <c r="EI74" s="65" t="e">
        <f t="shared" si="332"/>
        <v>#DIV/0!</v>
      </c>
      <c r="EJ74" s="64">
        <v>0</v>
      </c>
      <c r="EK74" s="64">
        <f t="shared" si="333"/>
        <v>0</v>
      </c>
      <c r="EL74" s="65" t="e">
        <f t="shared" si="334"/>
        <v>#DIV/0!</v>
      </c>
      <c r="EM74" s="64">
        <f t="shared" si="335"/>
        <v>0</v>
      </c>
      <c r="EN74" s="64">
        <f t="shared" si="336"/>
        <v>0</v>
      </c>
      <c r="EO74" s="65" t="e">
        <f t="shared" si="337"/>
        <v>#DIV/0!</v>
      </c>
      <c r="EP74" s="64">
        <v>0</v>
      </c>
      <c r="EQ74" s="64">
        <f t="shared" si="338"/>
        <v>0</v>
      </c>
      <c r="ER74" s="65" t="e">
        <f t="shared" si="339"/>
        <v>#DIV/0!</v>
      </c>
      <c r="ES74" s="64">
        <v>0</v>
      </c>
      <c r="ET74" s="64">
        <f t="shared" si="245"/>
        <v>0</v>
      </c>
      <c r="EU74" s="65" t="e">
        <f t="shared" si="246"/>
        <v>#DIV/0!</v>
      </c>
      <c r="EV74" s="64">
        <f t="shared" si="247"/>
        <v>0</v>
      </c>
      <c r="EW74" s="64">
        <f t="shared" si="248"/>
        <v>0</v>
      </c>
      <c r="EX74" s="65" t="e">
        <f t="shared" si="249"/>
        <v>#DIV/0!</v>
      </c>
      <c r="EY74" s="64">
        <v>0</v>
      </c>
      <c r="EZ74" s="64">
        <f t="shared" si="250"/>
        <v>0</v>
      </c>
      <c r="FA74" s="65" t="e">
        <f t="shared" si="251"/>
        <v>#DIV/0!</v>
      </c>
      <c r="FB74" s="64">
        <v>0</v>
      </c>
      <c r="FC74" s="64">
        <f t="shared" si="252"/>
        <v>0</v>
      </c>
      <c r="FD74" s="65" t="e">
        <f t="shared" si="253"/>
        <v>#DIV/0!</v>
      </c>
      <c r="FE74" s="64">
        <f t="shared" si="254"/>
        <v>0</v>
      </c>
      <c r="FF74" s="64">
        <f t="shared" si="255"/>
        <v>0</v>
      </c>
      <c r="FG74" s="65" t="e">
        <f t="shared" si="256"/>
        <v>#DIV/0!</v>
      </c>
      <c r="FH74" s="64">
        <v>0</v>
      </c>
      <c r="FI74" s="64">
        <f t="shared" si="257"/>
        <v>0</v>
      </c>
      <c r="FJ74" s="65" t="e">
        <f t="shared" si="258"/>
        <v>#DIV/0!</v>
      </c>
      <c r="FK74" s="64">
        <f t="shared" si="259"/>
        <v>0</v>
      </c>
      <c r="FL74" s="64">
        <f t="shared" si="260"/>
        <v>0</v>
      </c>
      <c r="FM74" s="65" t="e">
        <f t="shared" si="261"/>
        <v>#DIV/0!</v>
      </c>
      <c r="FN74" s="64">
        <v>0</v>
      </c>
      <c r="FO74" s="64">
        <f t="shared" si="262"/>
        <v>0</v>
      </c>
      <c r="FP74" s="65" t="e">
        <f t="shared" si="263"/>
        <v>#DIV/0!</v>
      </c>
      <c r="FQ74" s="64">
        <f t="shared" si="264"/>
        <v>0</v>
      </c>
      <c r="FR74" s="45">
        <f t="shared" si="265"/>
        <v>0</v>
      </c>
      <c r="FS74" s="46" t="e">
        <f t="shared" si="266"/>
        <v>#DIV/0!</v>
      </c>
      <c r="FT74" s="64">
        <f t="shared" si="22"/>
        <v>0</v>
      </c>
    </row>
    <row r="75" spans="1:176" s="1" customFormat="1" ht="11.25" hidden="1" x14ac:dyDescent="0.2">
      <c r="A75" s="51">
        <v>64</v>
      </c>
      <c r="B75" s="32">
        <v>75</v>
      </c>
      <c r="C75" s="32" t="s">
        <v>162</v>
      </c>
      <c r="D75" s="51">
        <v>1007012092</v>
      </c>
      <c r="E75" s="51" t="s">
        <v>163</v>
      </c>
      <c r="F75" s="51">
        <v>86618101</v>
      </c>
      <c r="G75" s="33"/>
      <c r="H75" s="33"/>
      <c r="I75" s="33"/>
      <c r="J75" s="34">
        <f t="shared" si="340"/>
        <v>0</v>
      </c>
      <c r="K75" s="33"/>
      <c r="L75" s="33">
        <v>0</v>
      </c>
      <c r="M75" s="33">
        <v>0</v>
      </c>
      <c r="N75" s="34">
        <f t="shared" si="341"/>
        <v>0</v>
      </c>
      <c r="O75" s="33">
        <v>0</v>
      </c>
      <c r="P75" s="33">
        <v>0</v>
      </c>
      <c r="Q75" s="33">
        <v>0</v>
      </c>
      <c r="R75" s="34">
        <f t="shared" si="342"/>
        <v>0</v>
      </c>
      <c r="S75" s="33">
        <v>0</v>
      </c>
      <c r="T75" s="33">
        <v>0</v>
      </c>
      <c r="U75" s="33">
        <v>0</v>
      </c>
      <c r="V75" s="34">
        <f t="shared" si="343"/>
        <v>0</v>
      </c>
      <c r="W75" s="33">
        <v>93989</v>
      </c>
      <c r="X75" s="33">
        <f t="shared" si="344"/>
        <v>93989</v>
      </c>
      <c r="Y75" s="35" t="e">
        <f t="shared" si="345"/>
        <v>#DIV/0!</v>
      </c>
      <c r="Z75" s="33">
        <v>-93989</v>
      </c>
      <c r="AA75" s="33">
        <f t="shared" si="346"/>
        <v>-93989</v>
      </c>
      <c r="AB75" s="35" t="e">
        <f t="shared" si="347"/>
        <v>#DIV/0!</v>
      </c>
      <c r="AC75" s="33">
        <v>0</v>
      </c>
      <c r="AD75" s="33">
        <f t="shared" si="348"/>
        <v>0</v>
      </c>
      <c r="AE75" s="35" t="e">
        <f t="shared" si="349"/>
        <v>#DIV/0!</v>
      </c>
      <c r="AF75" s="36">
        <f t="shared" si="350"/>
        <v>0</v>
      </c>
      <c r="AG75" s="36">
        <f t="shared" si="351"/>
        <v>0</v>
      </c>
      <c r="AH75" s="37" t="e">
        <f t="shared" si="352"/>
        <v>#DIV/0!</v>
      </c>
      <c r="AI75" s="33">
        <v>0</v>
      </c>
      <c r="AJ75" s="33">
        <f t="shared" si="353"/>
        <v>0</v>
      </c>
      <c r="AK75" s="35" t="e">
        <f t="shared" si="354"/>
        <v>#DIV/0!</v>
      </c>
      <c r="AL75" s="33">
        <v>0</v>
      </c>
      <c r="AM75" s="33">
        <f t="shared" si="355"/>
        <v>0</v>
      </c>
      <c r="AN75" s="35" t="e">
        <f t="shared" si="356"/>
        <v>#DIV/0!</v>
      </c>
      <c r="AO75" s="33">
        <v>0</v>
      </c>
      <c r="AP75" s="33">
        <f t="shared" si="357"/>
        <v>0</v>
      </c>
      <c r="AQ75" s="35" t="e">
        <f t="shared" si="358"/>
        <v>#DIV/0!</v>
      </c>
      <c r="AR75" s="38">
        <f t="shared" si="359"/>
        <v>0</v>
      </c>
      <c r="AS75" s="38">
        <f t="shared" si="360"/>
        <v>0</v>
      </c>
      <c r="AT75" s="39" t="e">
        <f t="shared" si="361"/>
        <v>#DIV/0!</v>
      </c>
      <c r="AU75" s="33">
        <v>0</v>
      </c>
      <c r="AV75" s="33">
        <f t="shared" si="362"/>
        <v>0</v>
      </c>
      <c r="AW75" s="35" t="e">
        <f t="shared" si="363"/>
        <v>#DIV/0!</v>
      </c>
      <c r="AX75" s="33">
        <v>0</v>
      </c>
      <c r="AY75" s="33">
        <f t="shared" si="364"/>
        <v>0</v>
      </c>
      <c r="AZ75" s="35" t="e">
        <f t="shared" si="365"/>
        <v>#DIV/0!</v>
      </c>
      <c r="BA75" s="33">
        <v>0</v>
      </c>
      <c r="BB75" s="33">
        <f t="shared" si="267"/>
        <v>0</v>
      </c>
      <c r="BC75" s="40" t="e">
        <f t="shared" si="268"/>
        <v>#DIV/0!</v>
      </c>
      <c r="BD75" s="38">
        <f t="shared" si="269"/>
        <v>0</v>
      </c>
      <c r="BE75" s="38">
        <f t="shared" si="270"/>
        <v>0</v>
      </c>
      <c r="BF75" s="39" t="e">
        <f t="shared" si="271"/>
        <v>#DIV/0!</v>
      </c>
      <c r="BG75" s="33">
        <v>0</v>
      </c>
      <c r="BH75" s="33">
        <f t="shared" si="272"/>
        <v>0</v>
      </c>
      <c r="BI75" s="40" t="e">
        <f t="shared" si="273"/>
        <v>#DIV/0!</v>
      </c>
      <c r="BJ75" s="33">
        <v>0</v>
      </c>
      <c r="BK75" s="33">
        <f t="shared" si="274"/>
        <v>0</v>
      </c>
      <c r="BL75" s="40" t="e">
        <f t="shared" si="275"/>
        <v>#DIV/0!</v>
      </c>
      <c r="BM75" s="33">
        <v>0</v>
      </c>
      <c r="BN75" s="33">
        <f t="shared" si="276"/>
        <v>0</v>
      </c>
      <c r="BO75" s="40" t="e">
        <f t="shared" si="277"/>
        <v>#DIV/0!</v>
      </c>
      <c r="BP75" s="38">
        <f t="shared" si="278"/>
        <v>0</v>
      </c>
      <c r="BQ75" s="33">
        <f t="shared" si="279"/>
        <v>0</v>
      </c>
      <c r="BR75" s="40" t="e">
        <f t="shared" si="280"/>
        <v>#DIV/0!</v>
      </c>
      <c r="BS75" s="33">
        <v>0</v>
      </c>
      <c r="BT75" s="33">
        <f t="shared" si="281"/>
        <v>-93989</v>
      </c>
      <c r="BU75" s="35">
        <f t="shared" si="282"/>
        <v>0</v>
      </c>
      <c r="BV75" s="33">
        <v>0</v>
      </c>
      <c r="BW75" s="33">
        <f t="shared" si="283"/>
        <v>93989</v>
      </c>
      <c r="BX75" s="35">
        <f t="shared" si="284"/>
        <v>0</v>
      </c>
      <c r="BY75" s="33">
        <v>0</v>
      </c>
      <c r="BZ75" s="33">
        <f t="shared" si="285"/>
        <v>0</v>
      </c>
      <c r="CA75" s="35" t="e">
        <f t="shared" si="286"/>
        <v>#DIV/0!</v>
      </c>
      <c r="CB75" s="41">
        <f t="shared" si="287"/>
        <v>0</v>
      </c>
      <c r="CC75" s="41">
        <f t="shared" si="288"/>
        <v>0</v>
      </c>
      <c r="CD75" s="42" t="e">
        <f t="shared" si="289"/>
        <v>#DIV/0!</v>
      </c>
      <c r="CE75" s="33">
        <v>0</v>
      </c>
      <c r="CF75" s="33">
        <f t="shared" si="290"/>
        <v>0</v>
      </c>
      <c r="CG75" s="35" t="e">
        <f t="shared" si="291"/>
        <v>#DIV/0!</v>
      </c>
      <c r="CH75" s="33">
        <v>0</v>
      </c>
      <c r="CI75" s="33">
        <f t="shared" si="292"/>
        <v>0</v>
      </c>
      <c r="CJ75" s="35" t="e">
        <f t="shared" si="293"/>
        <v>#DIV/0!</v>
      </c>
      <c r="CK75" s="33">
        <v>0</v>
      </c>
      <c r="CL75" s="33">
        <f t="shared" si="294"/>
        <v>0</v>
      </c>
      <c r="CM75" s="35" t="e">
        <f t="shared" si="295"/>
        <v>#DIV/0!</v>
      </c>
      <c r="CN75" s="41">
        <f t="shared" si="296"/>
        <v>0</v>
      </c>
      <c r="CO75" s="41">
        <f t="shared" si="297"/>
        <v>0</v>
      </c>
      <c r="CP75" s="42" t="e">
        <f t="shared" si="298"/>
        <v>#DIV/0!</v>
      </c>
      <c r="CQ75" s="33">
        <v>0</v>
      </c>
      <c r="CR75" s="33">
        <f t="shared" si="299"/>
        <v>0</v>
      </c>
      <c r="CS75" s="35" t="e">
        <f t="shared" si="300"/>
        <v>#DIV/0!</v>
      </c>
      <c r="CT75" s="33">
        <v>0</v>
      </c>
      <c r="CU75" s="33">
        <f t="shared" si="301"/>
        <v>0</v>
      </c>
      <c r="CV75" s="35" t="e">
        <f t="shared" si="302"/>
        <v>#DIV/0!</v>
      </c>
      <c r="CW75" s="33">
        <v>0</v>
      </c>
      <c r="CX75" s="33">
        <f t="shared" si="303"/>
        <v>0</v>
      </c>
      <c r="CY75" s="35" t="e">
        <f t="shared" si="304"/>
        <v>#DIV/0!</v>
      </c>
      <c r="CZ75" s="41">
        <f t="shared" si="305"/>
        <v>0</v>
      </c>
      <c r="DA75" s="41">
        <f t="shared" si="306"/>
        <v>0</v>
      </c>
      <c r="DB75" s="42" t="e">
        <f t="shared" si="307"/>
        <v>#DIV/0!</v>
      </c>
      <c r="DC75" s="33">
        <v>0</v>
      </c>
      <c r="DD75" s="33">
        <f t="shared" si="308"/>
        <v>0</v>
      </c>
      <c r="DE75" s="35" t="e">
        <f t="shared" si="309"/>
        <v>#DIV/0!</v>
      </c>
      <c r="DF75" s="33">
        <v>0</v>
      </c>
      <c r="DG75" s="33">
        <f t="shared" si="310"/>
        <v>0</v>
      </c>
      <c r="DH75" s="35" t="e">
        <f t="shared" si="311"/>
        <v>#DIV/0!</v>
      </c>
      <c r="DI75" s="33">
        <v>0</v>
      </c>
      <c r="DJ75" s="33">
        <f t="shared" si="312"/>
        <v>0</v>
      </c>
      <c r="DK75" s="35" t="e">
        <f t="shared" si="313"/>
        <v>#DIV/0!</v>
      </c>
      <c r="DL75" s="64">
        <f t="shared" si="314"/>
        <v>0</v>
      </c>
      <c r="DM75" s="64">
        <f t="shared" si="315"/>
        <v>0</v>
      </c>
      <c r="DN75" s="65" t="e">
        <f t="shared" si="316"/>
        <v>#DIV/0!</v>
      </c>
      <c r="DO75" s="64">
        <v>0</v>
      </c>
      <c r="DP75" s="64">
        <f t="shared" si="317"/>
        <v>0</v>
      </c>
      <c r="DQ75" s="65" t="e">
        <f t="shared" si="318"/>
        <v>#DIV/0!</v>
      </c>
      <c r="DR75" s="64">
        <v>0</v>
      </c>
      <c r="DS75" s="64">
        <f t="shared" si="319"/>
        <v>0</v>
      </c>
      <c r="DT75" s="65" t="e">
        <f t="shared" si="320"/>
        <v>#DIV/0!</v>
      </c>
      <c r="DU75" s="64">
        <f t="shared" si="321"/>
        <v>0</v>
      </c>
      <c r="DV75" s="64">
        <f t="shared" si="322"/>
        <v>0</v>
      </c>
      <c r="DW75" s="65" t="e">
        <f t="shared" si="323"/>
        <v>#DIV/0!</v>
      </c>
      <c r="DX75" s="64">
        <v>0</v>
      </c>
      <c r="DY75" s="64">
        <f t="shared" si="324"/>
        <v>0</v>
      </c>
      <c r="DZ75" s="65" t="e">
        <f t="shared" si="325"/>
        <v>#DIV/0!</v>
      </c>
      <c r="EA75" s="64">
        <f t="shared" si="326"/>
        <v>0</v>
      </c>
      <c r="EB75" s="64">
        <f t="shared" si="327"/>
        <v>0</v>
      </c>
      <c r="EC75" s="65" t="e">
        <f t="shared" si="328"/>
        <v>#DIV/0!</v>
      </c>
      <c r="ED75" s="64">
        <v>0</v>
      </c>
      <c r="EE75" s="64">
        <f t="shared" si="329"/>
        <v>0</v>
      </c>
      <c r="EF75" s="65" t="e">
        <f t="shared" si="330"/>
        <v>#DIV/0!</v>
      </c>
      <c r="EG75" s="64">
        <v>0</v>
      </c>
      <c r="EH75" s="64">
        <f t="shared" si="331"/>
        <v>0</v>
      </c>
      <c r="EI75" s="65" t="e">
        <f t="shared" si="332"/>
        <v>#DIV/0!</v>
      </c>
      <c r="EJ75" s="64">
        <v>0</v>
      </c>
      <c r="EK75" s="64">
        <f t="shared" si="333"/>
        <v>0</v>
      </c>
      <c r="EL75" s="65" t="e">
        <f t="shared" si="334"/>
        <v>#DIV/0!</v>
      </c>
      <c r="EM75" s="64">
        <f t="shared" si="335"/>
        <v>0</v>
      </c>
      <c r="EN75" s="64">
        <f t="shared" si="336"/>
        <v>0</v>
      </c>
      <c r="EO75" s="65" t="e">
        <f t="shared" si="337"/>
        <v>#DIV/0!</v>
      </c>
      <c r="EP75" s="64">
        <v>0</v>
      </c>
      <c r="EQ75" s="64">
        <f t="shared" si="338"/>
        <v>0</v>
      </c>
      <c r="ER75" s="65" t="e">
        <f t="shared" si="339"/>
        <v>#DIV/0!</v>
      </c>
      <c r="ES75" s="64">
        <v>0</v>
      </c>
      <c r="ET75" s="64">
        <f t="shared" si="245"/>
        <v>0</v>
      </c>
      <c r="EU75" s="65" t="e">
        <f t="shared" si="246"/>
        <v>#DIV/0!</v>
      </c>
      <c r="EV75" s="64">
        <f t="shared" si="247"/>
        <v>0</v>
      </c>
      <c r="EW75" s="64">
        <f t="shared" si="248"/>
        <v>0</v>
      </c>
      <c r="EX75" s="65" t="e">
        <f t="shared" si="249"/>
        <v>#DIV/0!</v>
      </c>
      <c r="EY75" s="64">
        <v>0</v>
      </c>
      <c r="EZ75" s="64">
        <f t="shared" si="250"/>
        <v>0</v>
      </c>
      <c r="FA75" s="65" t="e">
        <f t="shared" si="251"/>
        <v>#DIV/0!</v>
      </c>
      <c r="FB75" s="64">
        <v>0</v>
      </c>
      <c r="FC75" s="64">
        <f t="shared" si="252"/>
        <v>0</v>
      </c>
      <c r="FD75" s="65" t="e">
        <f t="shared" si="253"/>
        <v>#DIV/0!</v>
      </c>
      <c r="FE75" s="64">
        <f t="shared" si="254"/>
        <v>0</v>
      </c>
      <c r="FF75" s="64">
        <f t="shared" si="255"/>
        <v>0</v>
      </c>
      <c r="FG75" s="65" t="e">
        <f t="shared" si="256"/>
        <v>#DIV/0!</v>
      </c>
      <c r="FH75" s="64">
        <v>0</v>
      </c>
      <c r="FI75" s="64">
        <f t="shared" si="257"/>
        <v>0</v>
      </c>
      <c r="FJ75" s="65" t="e">
        <f t="shared" si="258"/>
        <v>#DIV/0!</v>
      </c>
      <c r="FK75" s="64">
        <f t="shared" si="259"/>
        <v>0</v>
      </c>
      <c r="FL75" s="64">
        <f t="shared" si="260"/>
        <v>0</v>
      </c>
      <c r="FM75" s="65" t="e">
        <f t="shared" si="261"/>
        <v>#DIV/0!</v>
      </c>
      <c r="FN75" s="64">
        <v>0</v>
      </c>
      <c r="FO75" s="64">
        <f t="shared" si="262"/>
        <v>0</v>
      </c>
      <c r="FP75" s="65" t="e">
        <f t="shared" si="263"/>
        <v>#DIV/0!</v>
      </c>
      <c r="FQ75" s="64">
        <f t="shared" si="264"/>
        <v>0</v>
      </c>
      <c r="FR75" s="45">
        <f t="shared" si="265"/>
        <v>0</v>
      </c>
      <c r="FS75" s="46" t="e">
        <f t="shared" si="266"/>
        <v>#DIV/0!</v>
      </c>
      <c r="FT75" s="64">
        <f t="shared" si="22"/>
        <v>0</v>
      </c>
    </row>
    <row r="76" spans="1:176" s="1" customFormat="1" ht="11.25" hidden="1" x14ac:dyDescent="0.2">
      <c r="A76" s="51">
        <v>65</v>
      </c>
      <c r="B76" s="32"/>
      <c r="C76" s="32"/>
      <c r="D76" s="51"/>
      <c r="E76" s="51"/>
      <c r="F76" s="51">
        <v>86618101</v>
      </c>
      <c r="G76" s="32"/>
      <c r="H76" s="32"/>
      <c r="I76" s="32"/>
      <c r="J76" s="34">
        <f t="shared" si="340"/>
        <v>0</v>
      </c>
      <c r="K76" s="32"/>
      <c r="L76" s="32"/>
      <c r="M76" s="32"/>
      <c r="N76" s="34">
        <f t="shared" si="341"/>
        <v>0</v>
      </c>
      <c r="O76" s="32"/>
      <c r="P76" s="32"/>
      <c r="Q76" s="32"/>
      <c r="R76" s="34">
        <f t="shared" si="342"/>
        <v>0</v>
      </c>
      <c r="S76" s="32"/>
      <c r="T76" s="32"/>
      <c r="U76" s="32"/>
      <c r="V76" s="34">
        <f t="shared" si="343"/>
        <v>0</v>
      </c>
      <c r="W76" s="32"/>
      <c r="X76" s="32">
        <f t="shared" si="344"/>
        <v>0</v>
      </c>
      <c r="Y76" s="35" t="e">
        <f t="shared" si="345"/>
        <v>#DIV/0!</v>
      </c>
      <c r="Z76" s="32"/>
      <c r="AA76" s="32">
        <f t="shared" si="346"/>
        <v>0</v>
      </c>
      <c r="AB76" s="35" t="e">
        <f t="shared" si="347"/>
        <v>#DIV/0!</v>
      </c>
      <c r="AC76" s="32"/>
      <c r="AD76" s="32">
        <f t="shared" si="348"/>
        <v>0</v>
      </c>
      <c r="AE76" s="35" t="e">
        <f t="shared" si="349"/>
        <v>#DIV/0!</v>
      </c>
      <c r="AF76" s="36">
        <f t="shared" si="350"/>
        <v>0</v>
      </c>
      <c r="AG76" s="36">
        <f t="shared" si="351"/>
        <v>0</v>
      </c>
      <c r="AH76" s="37" t="e">
        <f t="shared" si="352"/>
        <v>#DIV/0!</v>
      </c>
      <c r="AI76" s="33"/>
      <c r="AJ76" s="33">
        <f t="shared" si="353"/>
        <v>0</v>
      </c>
      <c r="AK76" s="35" t="e">
        <f t="shared" si="354"/>
        <v>#DIV/0!</v>
      </c>
      <c r="AL76" s="33"/>
      <c r="AM76" s="33">
        <f t="shared" si="355"/>
        <v>0</v>
      </c>
      <c r="AN76" s="35" t="e">
        <f t="shared" si="356"/>
        <v>#DIV/0!</v>
      </c>
      <c r="AO76" s="33">
        <v>0</v>
      </c>
      <c r="AP76" s="33">
        <f t="shared" si="357"/>
        <v>0</v>
      </c>
      <c r="AQ76" s="35" t="e">
        <f t="shared" si="358"/>
        <v>#DIV/0!</v>
      </c>
      <c r="AR76" s="38">
        <f t="shared" si="359"/>
        <v>0</v>
      </c>
      <c r="AS76" s="38">
        <f t="shared" si="360"/>
        <v>0</v>
      </c>
      <c r="AT76" s="39" t="e">
        <f t="shared" si="361"/>
        <v>#DIV/0!</v>
      </c>
      <c r="AU76" s="33">
        <v>0</v>
      </c>
      <c r="AV76" s="33">
        <f t="shared" si="362"/>
        <v>0</v>
      </c>
      <c r="AW76" s="35" t="e">
        <f t="shared" si="363"/>
        <v>#DIV/0!</v>
      </c>
      <c r="AX76" s="33">
        <v>0</v>
      </c>
      <c r="AY76" s="33">
        <f t="shared" si="364"/>
        <v>0</v>
      </c>
      <c r="AZ76" s="35" t="e">
        <f t="shared" si="365"/>
        <v>#DIV/0!</v>
      </c>
      <c r="BA76" s="33"/>
      <c r="BB76" s="33">
        <f t="shared" si="267"/>
        <v>0</v>
      </c>
      <c r="BC76" s="40" t="e">
        <f t="shared" si="268"/>
        <v>#DIV/0!</v>
      </c>
      <c r="BD76" s="38">
        <f t="shared" si="269"/>
        <v>0</v>
      </c>
      <c r="BE76" s="38">
        <f t="shared" si="270"/>
        <v>0</v>
      </c>
      <c r="BF76" s="39" t="e">
        <f t="shared" si="271"/>
        <v>#DIV/0!</v>
      </c>
      <c r="BG76" s="33"/>
      <c r="BH76" s="33">
        <f t="shared" si="272"/>
        <v>0</v>
      </c>
      <c r="BI76" s="40" t="e">
        <f t="shared" si="273"/>
        <v>#DIV/0!</v>
      </c>
      <c r="BJ76" s="33"/>
      <c r="BK76" s="33">
        <f t="shared" si="274"/>
        <v>0</v>
      </c>
      <c r="BL76" s="40" t="e">
        <f t="shared" si="275"/>
        <v>#DIV/0!</v>
      </c>
      <c r="BM76" s="33"/>
      <c r="BN76" s="33">
        <f t="shared" si="276"/>
        <v>0</v>
      </c>
      <c r="BO76" s="40" t="e">
        <f t="shared" si="277"/>
        <v>#DIV/0!</v>
      </c>
      <c r="BP76" s="38">
        <f t="shared" si="278"/>
        <v>0</v>
      </c>
      <c r="BQ76" s="33">
        <f t="shared" si="279"/>
        <v>0</v>
      </c>
      <c r="BR76" s="40" t="e">
        <f t="shared" si="280"/>
        <v>#DIV/0!</v>
      </c>
      <c r="BS76" s="33"/>
      <c r="BT76" s="33">
        <f t="shared" si="281"/>
        <v>0</v>
      </c>
      <c r="BU76" s="35" t="e">
        <f t="shared" si="282"/>
        <v>#DIV/0!</v>
      </c>
      <c r="BV76" s="33"/>
      <c r="BW76" s="33">
        <f t="shared" si="283"/>
        <v>0</v>
      </c>
      <c r="BX76" s="35" t="e">
        <f t="shared" si="284"/>
        <v>#DIV/0!</v>
      </c>
      <c r="BY76" s="33"/>
      <c r="BZ76" s="33">
        <f t="shared" si="285"/>
        <v>0</v>
      </c>
      <c r="CA76" s="35" t="e">
        <f t="shared" si="286"/>
        <v>#DIV/0!</v>
      </c>
      <c r="CB76" s="41">
        <f t="shared" si="287"/>
        <v>0</v>
      </c>
      <c r="CC76" s="41">
        <f t="shared" si="288"/>
        <v>0</v>
      </c>
      <c r="CD76" s="42" t="e">
        <f t="shared" si="289"/>
        <v>#DIV/0!</v>
      </c>
      <c r="CE76" s="33">
        <v>0</v>
      </c>
      <c r="CF76" s="33">
        <f t="shared" si="290"/>
        <v>0</v>
      </c>
      <c r="CG76" s="35" t="e">
        <f t="shared" si="291"/>
        <v>#DIV/0!</v>
      </c>
      <c r="CH76" s="33"/>
      <c r="CI76" s="33">
        <f t="shared" si="292"/>
        <v>0</v>
      </c>
      <c r="CJ76" s="35" t="e">
        <f t="shared" si="293"/>
        <v>#DIV/0!</v>
      </c>
      <c r="CK76" s="33"/>
      <c r="CL76" s="33">
        <f t="shared" si="294"/>
        <v>0</v>
      </c>
      <c r="CM76" s="35" t="e">
        <f t="shared" si="295"/>
        <v>#DIV/0!</v>
      </c>
      <c r="CN76" s="41">
        <f t="shared" si="296"/>
        <v>0</v>
      </c>
      <c r="CO76" s="41">
        <f t="shared" si="297"/>
        <v>0</v>
      </c>
      <c r="CP76" s="42" t="e">
        <f t="shared" si="298"/>
        <v>#DIV/0!</v>
      </c>
      <c r="CQ76" s="33"/>
      <c r="CR76" s="33">
        <f t="shared" si="299"/>
        <v>0</v>
      </c>
      <c r="CS76" s="35" t="e">
        <f t="shared" si="300"/>
        <v>#DIV/0!</v>
      </c>
      <c r="CT76" s="33"/>
      <c r="CU76" s="33">
        <f t="shared" si="301"/>
        <v>0</v>
      </c>
      <c r="CV76" s="35" t="e">
        <f t="shared" si="302"/>
        <v>#DIV/0!</v>
      </c>
      <c r="CW76" s="33"/>
      <c r="CX76" s="33">
        <f t="shared" si="303"/>
        <v>0</v>
      </c>
      <c r="CY76" s="35" t="e">
        <f t="shared" si="304"/>
        <v>#DIV/0!</v>
      </c>
      <c r="CZ76" s="41">
        <f t="shared" si="305"/>
        <v>0</v>
      </c>
      <c r="DA76" s="41">
        <f t="shared" si="306"/>
        <v>0</v>
      </c>
      <c r="DB76" s="42" t="e">
        <f t="shared" si="307"/>
        <v>#DIV/0!</v>
      </c>
      <c r="DC76" s="33"/>
      <c r="DD76" s="33">
        <f t="shared" si="308"/>
        <v>0</v>
      </c>
      <c r="DE76" s="35" t="e">
        <f t="shared" si="309"/>
        <v>#DIV/0!</v>
      </c>
      <c r="DF76" s="33"/>
      <c r="DG76" s="33">
        <f t="shared" si="310"/>
        <v>0</v>
      </c>
      <c r="DH76" s="35" t="e">
        <f t="shared" si="311"/>
        <v>#DIV/0!</v>
      </c>
      <c r="DI76" s="33"/>
      <c r="DJ76" s="33">
        <f t="shared" si="312"/>
        <v>0</v>
      </c>
      <c r="DK76" s="35" t="e">
        <f t="shared" si="313"/>
        <v>#DIV/0!</v>
      </c>
      <c r="DL76" s="64">
        <f t="shared" si="314"/>
        <v>0</v>
      </c>
      <c r="DM76" s="64">
        <f t="shared" si="315"/>
        <v>0</v>
      </c>
      <c r="DN76" s="65" t="e">
        <f t="shared" si="316"/>
        <v>#DIV/0!</v>
      </c>
      <c r="DO76" s="64"/>
      <c r="DP76" s="64">
        <f t="shared" si="317"/>
        <v>0</v>
      </c>
      <c r="DQ76" s="65" t="e">
        <f t="shared" si="318"/>
        <v>#DIV/0!</v>
      </c>
      <c r="DR76" s="64"/>
      <c r="DS76" s="64">
        <f t="shared" si="319"/>
        <v>0</v>
      </c>
      <c r="DT76" s="65" t="e">
        <f t="shared" si="320"/>
        <v>#DIV/0!</v>
      </c>
      <c r="DU76" s="64">
        <f t="shared" si="321"/>
        <v>0</v>
      </c>
      <c r="DV76" s="64">
        <f t="shared" si="322"/>
        <v>0</v>
      </c>
      <c r="DW76" s="65" t="e">
        <f t="shared" si="323"/>
        <v>#DIV/0!</v>
      </c>
      <c r="DX76" s="64"/>
      <c r="DY76" s="64">
        <f t="shared" si="324"/>
        <v>0</v>
      </c>
      <c r="DZ76" s="65" t="e">
        <f t="shared" si="325"/>
        <v>#DIV/0!</v>
      </c>
      <c r="EA76" s="64">
        <f t="shared" si="326"/>
        <v>0</v>
      </c>
      <c r="EB76" s="64">
        <f t="shared" si="327"/>
        <v>0</v>
      </c>
      <c r="EC76" s="65" t="e">
        <f t="shared" si="328"/>
        <v>#DIV/0!</v>
      </c>
      <c r="ED76" s="64"/>
      <c r="EE76" s="64">
        <f t="shared" si="329"/>
        <v>0</v>
      </c>
      <c r="EF76" s="65" t="e">
        <f t="shared" si="330"/>
        <v>#DIV/0!</v>
      </c>
      <c r="EG76" s="64"/>
      <c r="EH76" s="64">
        <f t="shared" si="331"/>
        <v>0</v>
      </c>
      <c r="EI76" s="65" t="e">
        <f t="shared" si="332"/>
        <v>#DIV/0!</v>
      </c>
      <c r="EJ76" s="64"/>
      <c r="EK76" s="64">
        <f t="shared" si="333"/>
        <v>0</v>
      </c>
      <c r="EL76" s="65" t="e">
        <f t="shared" si="334"/>
        <v>#DIV/0!</v>
      </c>
      <c r="EM76" s="64">
        <f t="shared" si="335"/>
        <v>0</v>
      </c>
      <c r="EN76" s="64">
        <f t="shared" si="336"/>
        <v>0</v>
      </c>
      <c r="EO76" s="65" t="e">
        <f t="shared" si="337"/>
        <v>#DIV/0!</v>
      </c>
      <c r="EP76" s="64"/>
      <c r="EQ76" s="64">
        <f t="shared" si="338"/>
        <v>0</v>
      </c>
      <c r="ER76" s="65" t="e">
        <f t="shared" si="339"/>
        <v>#DIV/0!</v>
      </c>
      <c r="ES76" s="64"/>
      <c r="ET76" s="64">
        <f t="shared" si="245"/>
        <v>0</v>
      </c>
      <c r="EU76" s="65" t="e">
        <f t="shared" si="246"/>
        <v>#DIV/0!</v>
      </c>
      <c r="EV76" s="64">
        <f t="shared" si="247"/>
        <v>0</v>
      </c>
      <c r="EW76" s="64">
        <f t="shared" si="248"/>
        <v>0</v>
      </c>
      <c r="EX76" s="65" t="e">
        <f t="shared" si="249"/>
        <v>#DIV/0!</v>
      </c>
      <c r="EY76" s="64"/>
      <c r="EZ76" s="64">
        <f t="shared" si="250"/>
        <v>0</v>
      </c>
      <c r="FA76" s="65" t="e">
        <f t="shared" si="251"/>
        <v>#DIV/0!</v>
      </c>
      <c r="FB76" s="64"/>
      <c r="FC76" s="64">
        <f t="shared" si="252"/>
        <v>0</v>
      </c>
      <c r="FD76" s="65" t="e">
        <f t="shared" si="253"/>
        <v>#DIV/0!</v>
      </c>
      <c r="FE76" s="64">
        <f t="shared" si="254"/>
        <v>0</v>
      </c>
      <c r="FF76" s="64">
        <f t="shared" si="255"/>
        <v>0</v>
      </c>
      <c r="FG76" s="65" t="e">
        <f t="shared" si="256"/>
        <v>#DIV/0!</v>
      </c>
      <c r="FH76" s="64"/>
      <c r="FI76" s="64">
        <f t="shared" si="257"/>
        <v>0</v>
      </c>
      <c r="FJ76" s="65" t="e">
        <f t="shared" si="258"/>
        <v>#DIV/0!</v>
      </c>
      <c r="FK76" s="64">
        <f t="shared" si="259"/>
        <v>0</v>
      </c>
      <c r="FL76" s="64">
        <f t="shared" si="260"/>
        <v>0</v>
      </c>
      <c r="FM76" s="65" t="e">
        <f t="shared" si="261"/>
        <v>#DIV/0!</v>
      </c>
      <c r="FN76" s="64"/>
      <c r="FO76" s="64">
        <f t="shared" si="262"/>
        <v>0</v>
      </c>
      <c r="FP76" s="65" t="e">
        <f t="shared" si="263"/>
        <v>#DIV/0!</v>
      </c>
      <c r="FQ76" s="64">
        <f t="shared" si="264"/>
        <v>0</v>
      </c>
      <c r="FR76" s="45">
        <f t="shared" si="265"/>
        <v>0</v>
      </c>
      <c r="FS76" s="46" t="e">
        <f t="shared" si="266"/>
        <v>#DIV/0!</v>
      </c>
      <c r="FT76" s="64">
        <f t="shared" si="22"/>
        <v>0</v>
      </c>
    </row>
    <row r="77" spans="1:176" s="1" customFormat="1" ht="11.25" x14ac:dyDescent="0.2">
      <c r="A77" s="51">
        <v>56</v>
      </c>
      <c r="B77" s="32">
        <v>49</v>
      </c>
      <c r="C77" s="32" t="s">
        <v>137</v>
      </c>
      <c r="D77" s="51">
        <v>1001041918</v>
      </c>
      <c r="E77" s="51" t="s">
        <v>120</v>
      </c>
      <c r="F77" s="51">
        <v>86618101</v>
      </c>
      <c r="G77" s="33">
        <v>39586</v>
      </c>
      <c r="H77" s="33">
        <v>28228</v>
      </c>
      <c r="I77" s="33">
        <v>58591</v>
      </c>
      <c r="J77" s="34">
        <f t="shared" si="340"/>
        <v>126405</v>
      </c>
      <c r="K77" s="33">
        <v>45812</v>
      </c>
      <c r="L77" s="33">
        <v>36887</v>
      </c>
      <c r="M77" s="33">
        <v>33319</v>
      </c>
      <c r="N77" s="34">
        <f t="shared" si="341"/>
        <v>242423</v>
      </c>
      <c r="O77" s="33">
        <v>52758</v>
      </c>
      <c r="P77" s="33">
        <v>33973</v>
      </c>
      <c r="Q77" s="33">
        <v>36314</v>
      </c>
      <c r="R77" s="34">
        <f t="shared" si="342"/>
        <v>365468</v>
      </c>
      <c r="S77" s="33">
        <v>32152</v>
      </c>
      <c r="T77" s="33">
        <v>28692</v>
      </c>
      <c r="U77" s="33">
        <v>96685</v>
      </c>
      <c r="V77" s="34">
        <f t="shared" si="343"/>
        <v>522997</v>
      </c>
      <c r="W77" s="33">
        <v>28050</v>
      </c>
      <c r="X77" s="33">
        <f t="shared" si="344"/>
        <v>-11536</v>
      </c>
      <c r="Y77" s="35">
        <f t="shared" si="345"/>
        <v>0.70858384277269737</v>
      </c>
      <c r="Z77" s="33">
        <v>33611</v>
      </c>
      <c r="AA77" s="33">
        <f t="shared" si="346"/>
        <v>5383</v>
      </c>
      <c r="AB77" s="35">
        <f t="shared" si="347"/>
        <v>1.1906971801048605</v>
      </c>
      <c r="AC77" s="33">
        <v>35937</v>
      </c>
      <c r="AD77" s="33">
        <f t="shared" si="348"/>
        <v>-22654</v>
      </c>
      <c r="AE77" s="35">
        <f t="shared" si="349"/>
        <v>0.61335358672833706</v>
      </c>
      <c r="AF77" s="36">
        <f t="shared" si="350"/>
        <v>97598</v>
      </c>
      <c r="AG77" s="36">
        <f t="shared" si="351"/>
        <v>-28807</v>
      </c>
      <c r="AH77" s="37">
        <f t="shared" si="352"/>
        <v>0.77210553380008706</v>
      </c>
      <c r="AI77" s="33">
        <v>41596</v>
      </c>
      <c r="AJ77" s="33">
        <f t="shared" si="353"/>
        <v>-4216</v>
      </c>
      <c r="AK77" s="35">
        <f t="shared" si="354"/>
        <v>0.90797171046887282</v>
      </c>
      <c r="AL77" s="33">
        <v>28818</v>
      </c>
      <c r="AM77" s="33">
        <f t="shared" si="355"/>
        <v>-8069</v>
      </c>
      <c r="AN77" s="35">
        <f t="shared" si="356"/>
        <v>0.78125084718193405</v>
      </c>
      <c r="AO77" s="33">
        <v>42625</v>
      </c>
      <c r="AP77" s="33">
        <f t="shared" si="357"/>
        <v>9306</v>
      </c>
      <c r="AQ77" s="35">
        <f t="shared" si="358"/>
        <v>1.2793000990425882</v>
      </c>
      <c r="AR77" s="38">
        <f t="shared" si="359"/>
        <v>210637</v>
      </c>
      <c r="AS77" s="38">
        <f t="shared" si="360"/>
        <v>-31786</v>
      </c>
      <c r="AT77" s="39">
        <f t="shared" si="361"/>
        <v>0.86888207802064987</v>
      </c>
      <c r="AU77" s="33">
        <v>42415</v>
      </c>
      <c r="AV77" s="33">
        <f t="shared" si="362"/>
        <v>-10343</v>
      </c>
      <c r="AW77" s="35">
        <f t="shared" si="363"/>
        <v>0.80395390272565304</v>
      </c>
      <c r="AX77" s="33">
        <v>32099</v>
      </c>
      <c r="AY77" s="33">
        <f t="shared" si="364"/>
        <v>-1874</v>
      </c>
      <c r="AZ77" s="35">
        <f t="shared" si="365"/>
        <v>0.94483854825891145</v>
      </c>
      <c r="BA77" s="33">
        <v>49122</v>
      </c>
      <c r="BB77" s="33">
        <f t="shared" si="267"/>
        <v>12808</v>
      </c>
      <c r="BC77" s="40">
        <f t="shared" si="268"/>
        <v>1.3527014374621358</v>
      </c>
      <c r="BD77" s="38">
        <f t="shared" si="269"/>
        <v>334273</v>
      </c>
      <c r="BE77" s="38">
        <f t="shared" si="270"/>
        <v>-31195</v>
      </c>
      <c r="BF77" s="39">
        <f t="shared" si="271"/>
        <v>0.91464368973480581</v>
      </c>
      <c r="BG77" s="33">
        <v>38045</v>
      </c>
      <c r="BH77" s="33">
        <f t="shared" si="272"/>
        <v>5893</v>
      </c>
      <c r="BI77" s="40">
        <f t="shared" si="273"/>
        <v>1.1832856431948247</v>
      </c>
      <c r="BJ77" s="33">
        <v>38707</v>
      </c>
      <c r="BK77" s="33">
        <f t="shared" si="274"/>
        <v>10015</v>
      </c>
      <c r="BL77" s="40">
        <f t="shared" si="275"/>
        <v>1.3490520005576467</v>
      </c>
      <c r="BM77" s="33">
        <v>113025</v>
      </c>
      <c r="BN77" s="33">
        <f t="shared" si="276"/>
        <v>16340</v>
      </c>
      <c r="BO77" s="40">
        <f t="shared" si="277"/>
        <v>1.1690024305735118</v>
      </c>
      <c r="BP77" s="38">
        <f t="shared" si="278"/>
        <v>524050</v>
      </c>
      <c r="BQ77" s="33">
        <f t="shared" si="279"/>
        <v>1053</v>
      </c>
      <c r="BR77" s="40">
        <f t="shared" si="280"/>
        <v>1.0020133958703397</v>
      </c>
      <c r="BS77" s="33">
        <v>27524</v>
      </c>
      <c r="BT77" s="33">
        <f t="shared" si="281"/>
        <v>-526</v>
      </c>
      <c r="BU77" s="35">
        <f t="shared" si="282"/>
        <v>0.98124777183600709</v>
      </c>
      <c r="BV77" s="33">
        <v>32048</v>
      </c>
      <c r="BW77" s="33">
        <f t="shared" si="283"/>
        <v>-1563</v>
      </c>
      <c r="BX77" s="35">
        <f t="shared" si="284"/>
        <v>0.95349736693344445</v>
      </c>
      <c r="BY77" s="33">
        <v>28457</v>
      </c>
      <c r="BZ77" s="33">
        <f t="shared" si="285"/>
        <v>-7480</v>
      </c>
      <c r="CA77" s="35">
        <f t="shared" si="286"/>
        <v>0.79185797367615551</v>
      </c>
      <c r="CB77" s="41">
        <f t="shared" si="287"/>
        <v>88029</v>
      </c>
      <c r="CC77" s="41">
        <f t="shared" si="288"/>
        <v>-9569</v>
      </c>
      <c r="CD77" s="42">
        <f t="shared" si="289"/>
        <v>0.90195495809340354</v>
      </c>
      <c r="CE77" s="33">
        <v>36031</v>
      </c>
      <c r="CF77" s="33">
        <f t="shared" si="290"/>
        <v>-5565</v>
      </c>
      <c r="CG77" s="35">
        <f t="shared" si="291"/>
        <v>0.86621309741321284</v>
      </c>
      <c r="CH77" s="33">
        <v>18637</v>
      </c>
      <c r="CI77" s="33">
        <f t="shared" si="292"/>
        <v>-10181</v>
      </c>
      <c r="CJ77" s="35">
        <f t="shared" si="293"/>
        <v>0.64671385939343462</v>
      </c>
      <c r="CK77" s="33">
        <v>38745</v>
      </c>
      <c r="CL77" s="33">
        <f t="shared" si="294"/>
        <v>-3880</v>
      </c>
      <c r="CM77" s="35">
        <f t="shared" si="295"/>
        <v>0.90897360703812313</v>
      </c>
      <c r="CN77" s="41">
        <f t="shared" si="296"/>
        <v>181442</v>
      </c>
      <c r="CO77" s="41">
        <f t="shared" si="297"/>
        <v>-29195</v>
      </c>
      <c r="CP77" s="42">
        <f t="shared" si="298"/>
        <v>0.86139662072665302</v>
      </c>
      <c r="CQ77" s="33">
        <v>38898</v>
      </c>
      <c r="CR77" s="33">
        <f t="shared" si="299"/>
        <v>-3517</v>
      </c>
      <c r="CS77" s="35">
        <f t="shared" si="300"/>
        <v>0.91708122126606151</v>
      </c>
      <c r="CT77" s="33">
        <v>35908</v>
      </c>
      <c r="CU77" s="33">
        <f t="shared" si="301"/>
        <v>3809</v>
      </c>
      <c r="CV77" s="35">
        <f t="shared" si="302"/>
        <v>1.1186641328390292</v>
      </c>
      <c r="CW77" s="33">
        <v>26672</v>
      </c>
      <c r="CX77" s="33">
        <f t="shared" si="303"/>
        <v>-22450</v>
      </c>
      <c r="CY77" s="35">
        <f t="shared" si="304"/>
        <v>0.54297463458328243</v>
      </c>
      <c r="CZ77" s="41">
        <f t="shared" si="305"/>
        <v>282920</v>
      </c>
      <c r="DA77" s="41">
        <f t="shared" si="306"/>
        <v>-51353</v>
      </c>
      <c r="DB77" s="42">
        <f t="shared" si="307"/>
        <v>0.8463740714924628</v>
      </c>
      <c r="DC77" s="33">
        <v>39845</v>
      </c>
      <c r="DD77" s="33">
        <f t="shared" si="308"/>
        <v>1800</v>
      </c>
      <c r="DE77" s="35">
        <f t="shared" si="309"/>
        <v>1.0473123932185571</v>
      </c>
      <c r="DF77" s="33">
        <v>26857</v>
      </c>
      <c r="DG77" s="33">
        <f t="shared" si="310"/>
        <v>-11850</v>
      </c>
      <c r="DH77" s="35">
        <f t="shared" si="311"/>
        <v>0.69385382488955483</v>
      </c>
      <c r="DI77" s="33">
        <v>96910</v>
      </c>
      <c r="DJ77" s="33">
        <f t="shared" si="312"/>
        <v>-16115</v>
      </c>
      <c r="DK77" s="35">
        <f t="shared" si="313"/>
        <v>0.85742092457420926</v>
      </c>
      <c r="DL77" s="64">
        <f t="shared" si="314"/>
        <v>446532</v>
      </c>
      <c r="DM77" s="64">
        <f t="shared" si="315"/>
        <v>-77518</v>
      </c>
      <c r="DN77" s="65">
        <f t="shared" si="316"/>
        <v>0.85207900009541071</v>
      </c>
      <c r="DO77" s="64">
        <v>56261</v>
      </c>
      <c r="DP77" s="64">
        <f t="shared" si="317"/>
        <v>-3311</v>
      </c>
      <c r="DQ77" s="65">
        <f t="shared" si="318"/>
        <v>0.94442019740817829</v>
      </c>
      <c r="DR77" s="64">
        <v>31891</v>
      </c>
      <c r="DS77" s="64">
        <f t="shared" si="319"/>
        <v>3434</v>
      </c>
      <c r="DT77" s="65">
        <f t="shared" si="320"/>
        <v>1.1206732965526935</v>
      </c>
      <c r="DU77" s="64">
        <f t="shared" si="321"/>
        <v>88152</v>
      </c>
      <c r="DV77" s="64">
        <f t="shared" si="322"/>
        <v>123</v>
      </c>
      <c r="DW77" s="65">
        <f t="shared" si="323"/>
        <v>1.0013972668098012</v>
      </c>
      <c r="DX77" s="64">
        <v>118392</v>
      </c>
      <c r="DY77" s="64">
        <f t="shared" si="324"/>
        <v>24979</v>
      </c>
      <c r="DZ77" s="65">
        <f t="shared" si="325"/>
        <v>1.2674038945328809</v>
      </c>
      <c r="EA77" s="64">
        <f t="shared" si="326"/>
        <v>206544</v>
      </c>
      <c r="EB77" s="64">
        <f t="shared" si="327"/>
        <v>25102</v>
      </c>
      <c r="EC77" s="65">
        <f t="shared" si="328"/>
        <v>1.1383472404404713</v>
      </c>
      <c r="ED77" s="64">
        <v>41385</v>
      </c>
      <c r="EE77" s="64">
        <f t="shared" si="329"/>
        <v>2487</v>
      </c>
      <c r="EF77" s="65">
        <f t="shared" si="330"/>
        <v>1.0639364491747647</v>
      </c>
      <c r="EG77" s="64">
        <v>30973</v>
      </c>
      <c r="EH77" s="64">
        <f t="shared" si="331"/>
        <v>-4935</v>
      </c>
      <c r="EI77" s="65">
        <f t="shared" si="332"/>
        <v>0.86256544502617805</v>
      </c>
      <c r="EJ77" s="64">
        <v>37032</v>
      </c>
      <c r="EK77" s="64">
        <f t="shared" si="333"/>
        <v>10360</v>
      </c>
      <c r="EL77" s="65">
        <f t="shared" si="334"/>
        <v>1.3884223155368927</v>
      </c>
      <c r="EM77" s="64">
        <f t="shared" si="335"/>
        <v>315934</v>
      </c>
      <c r="EN77" s="64">
        <f t="shared" si="336"/>
        <v>33014</v>
      </c>
      <c r="EO77" s="65">
        <f t="shared" si="337"/>
        <v>1.1166902304538386</v>
      </c>
      <c r="EP77" s="64">
        <v>69688</v>
      </c>
      <c r="EQ77" s="64">
        <f t="shared" si="338"/>
        <v>2986</v>
      </c>
      <c r="ER77" s="65">
        <f t="shared" si="339"/>
        <v>1.0447662738748464</v>
      </c>
      <c r="ES77" s="64">
        <v>71070</v>
      </c>
      <c r="ET77" s="64">
        <f t="shared" si="245"/>
        <v>-25840</v>
      </c>
      <c r="EU77" s="65">
        <f t="shared" si="246"/>
        <v>0.73336085027344955</v>
      </c>
      <c r="EV77" s="64">
        <f t="shared" si="247"/>
        <v>456692</v>
      </c>
      <c r="EW77" s="64">
        <f t="shared" si="248"/>
        <v>10160</v>
      </c>
      <c r="EX77" s="65">
        <f t="shared" si="249"/>
        <v>1.0227531285551763</v>
      </c>
      <c r="EY77" s="64">
        <v>75809</v>
      </c>
      <c r="EZ77" s="64">
        <f t="shared" si="250"/>
        <v>-12343</v>
      </c>
      <c r="FA77" s="65">
        <f t="shared" si="251"/>
        <v>0.85998048824757234</v>
      </c>
      <c r="FB77" s="64">
        <v>109989</v>
      </c>
      <c r="FC77" s="64">
        <f t="shared" si="252"/>
        <v>-8403</v>
      </c>
      <c r="FD77" s="65">
        <f t="shared" si="253"/>
        <v>0.92902392053517124</v>
      </c>
      <c r="FE77" s="64">
        <f t="shared" si="254"/>
        <v>185798</v>
      </c>
      <c r="FF77" s="64">
        <f t="shared" si="255"/>
        <v>-20746</v>
      </c>
      <c r="FG77" s="65">
        <f t="shared" si="256"/>
        <v>0.89955651096134481</v>
      </c>
      <c r="FH77" s="64">
        <v>104986</v>
      </c>
      <c r="FI77" s="64">
        <f t="shared" si="257"/>
        <v>-4404</v>
      </c>
      <c r="FJ77" s="65">
        <f t="shared" si="258"/>
        <v>0.95974037846238225</v>
      </c>
      <c r="FK77" s="64">
        <f t="shared" si="259"/>
        <v>290784</v>
      </c>
      <c r="FL77" s="64">
        <f t="shared" si="260"/>
        <v>-25150</v>
      </c>
      <c r="FM77" s="65">
        <f t="shared" si="261"/>
        <v>0.92039476599542946</v>
      </c>
      <c r="FN77" s="64">
        <v>164290</v>
      </c>
      <c r="FO77" s="64">
        <f t="shared" si="262"/>
        <v>23532</v>
      </c>
      <c r="FP77" s="65">
        <f t="shared" si="263"/>
        <v>1.1671805510166384</v>
      </c>
      <c r="FQ77" s="64">
        <f t="shared" si="264"/>
        <v>455074</v>
      </c>
      <c r="FR77" s="45">
        <f t="shared" si="265"/>
        <v>-1618</v>
      </c>
      <c r="FS77" s="46">
        <f t="shared" si="266"/>
        <v>0.99645713084529619</v>
      </c>
      <c r="FT77" s="64">
        <f t="shared" ref="FT77:FT115" si="366">IF(F77=86618101,FR77*33/100,FR77*41/100)</f>
        <v>-533.94000000000005</v>
      </c>
    </row>
    <row r="78" spans="1:176" s="1" customFormat="1" ht="11.25" x14ac:dyDescent="0.2">
      <c r="A78" s="51">
        <v>57</v>
      </c>
      <c r="B78" s="32">
        <v>87</v>
      </c>
      <c r="C78" s="32" t="s">
        <v>178</v>
      </c>
      <c r="D78" s="51">
        <v>1012002131</v>
      </c>
      <c r="E78" s="51" t="s">
        <v>122</v>
      </c>
      <c r="F78" s="51">
        <v>86618433</v>
      </c>
      <c r="G78" s="33">
        <v>38992</v>
      </c>
      <c r="H78" s="33">
        <v>83728</v>
      </c>
      <c r="I78" s="33">
        <v>81807</v>
      </c>
      <c r="J78" s="34">
        <f t="shared" si="340"/>
        <v>204527</v>
      </c>
      <c r="K78" s="33">
        <v>85647</v>
      </c>
      <c r="L78" s="33">
        <v>84945</v>
      </c>
      <c r="M78" s="33">
        <v>242646</v>
      </c>
      <c r="N78" s="34">
        <f t="shared" si="341"/>
        <v>617765</v>
      </c>
      <c r="O78" s="33">
        <v>71998</v>
      </c>
      <c r="P78" s="33">
        <v>23519</v>
      </c>
      <c r="Q78" s="33">
        <v>32745</v>
      </c>
      <c r="R78" s="34">
        <f t="shared" si="342"/>
        <v>746027</v>
      </c>
      <c r="S78" s="33">
        <v>96085</v>
      </c>
      <c r="T78" s="33">
        <v>81517</v>
      </c>
      <c r="U78" s="33">
        <v>210119</v>
      </c>
      <c r="V78" s="34">
        <f t="shared" si="343"/>
        <v>1133748</v>
      </c>
      <c r="W78" s="33"/>
      <c r="X78" s="33">
        <f t="shared" si="344"/>
        <v>-38992</v>
      </c>
      <c r="Y78" s="35">
        <f t="shared" si="345"/>
        <v>0</v>
      </c>
      <c r="Z78" s="33">
        <v>93988</v>
      </c>
      <c r="AA78" s="33">
        <f t="shared" si="346"/>
        <v>10260</v>
      </c>
      <c r="AB78" s="35">
        <f t="shared" si="347"/>
        <v>1.1225396522071469</v>
      </c>
      <c r="AC78" s="33">
        <v>86979</v>
      </c>
      <c r="AD78" s="33">
        <f t="shared" si="348"/>
        <v>5172</v>
      </c>
      <c r="AE78" s="35">
        <f t="shared" si="349"/>
        <v>1.0632219736697348</v>
      </c>
      <c r="AF78" s="36">
        <f t="shared" si="350"/>
        <v>180967</v>
      </c>
      <c r="AG78" s="36">
        <f t="shared" si="351"/>
        <v>-23560</v>
      </c>
      <c r="AH78" s="37">
        <f t="shared" si="352"/>
        <v>0.88480738484405486</v>
      </c>
      <c r="AI78" s="33">
        <v>87547</v>
      </c>
      <c r="AJ78" s="33">
        <f t="shared" si="353"/>
        <v>1900</v>
      </c>
      <c r="AK78" s="35">
        <f t="shared" si="354"/>
        <v>1.0221840811703855</v>
      </c>
      <c r="AL78" s="33">
        <v>109584</v>
      </c>
      <c r="AM78" s="33">
        <f t="shared" si="355"/>
        <v>24639</v>
      </c>
      <c r="AN78" s="35">
        <f t="shared" si="356"/>
        <v>1.2900582730001766</v>
      </c>
      <c r="AO78" s="33">
        <v>258733</v>
      </c>
      <c r="AP78" s="33">
        <f t="shared" si="357"/>
        <v>16087</v>
      </c>
      <c r="AQ78" s="35">
        <f t="shared" si="358"/>
        <v>1.0662982286953009</v>
      </c>
      <c r="AR78" s="38">
        <f t="shared" si="359"/>
        <v>636831</v>
      </c>
      <c r="AS78" s="38">
        <f t="shared" si="360"/>
        <v>19066</v>
      </c>
      <c r="AT78" s="39">
        <f t="shared" si="361"/>
        <v>1.0308628685665262</v>
      </c>
      <c r="AU78" s="33">
        <v>51597</v>
      </c>
      <c r="AV78" s="33">
        <f t="shared" si="362"/>
        <v>-20401</v>
      </c>
      <c r="AW78" s="35">
        <f t="shared" si="363"/>
        <v>0.71664490680296677</v>
      </c>
      <c r="AX78" s="33">
        <v>16761</v>
      </c>
      <c r="AY78" s="33">
        <f t="shared" si="364"/>
        <v>-6758</v>
      </c>
      <c r="AZ78" s="35">
        <f t="shared" si="365"/>
        <v>0.71265785109911139</v>
      </c>
      <c r="BA78" s="33">
        <v>24589</v>
      </c>
      <c r="BB78" s="33">
        <f t="shared" si="267"/>
        <v>-8156</v>
      </c>
      <c r="BC78" s="40">
        <f t="shared" si="268"/>
        <v>0.75092380516109325</v>
      </c>
      <c r="BD78" s="38">
        <f t="shared" si="269"/>
        <v>729778</v>
      </c>
      <c r="BE78" s="38">
        <f t="shared" si="270"/>
        <v>-16249</v>
      </c>
      <c r="BF78" s="39">
        <f t="shared" si="271"/>
        <v>0.97821928696950644</v>
      </c>
      <c r="BG78" s="33">
        <v>84487</v>
      </c>
      <c r="BH78" s="33">
        <f t="shared" si="272"/>
        <v>-11598</v>
      </c>
      <c r="BI78" s="40">
        <f t="shared" si="273"/>
        <v>0.87929437477233696</v>
      </c>
      <c r="BJ78" s="33">
        <v>90755</v>
      </c>
      <c r="BK78" s="33">
        <f t="shared" si="274"/>
        <v>9238</v>
      </c>
      <c r="BL78" s="40">
        <f t="shared" si="275"/>
        <v>1.1133260546879793</v>
      </c>
      <c r="BM78" s="33">
        <v>21799.61</v>
      </c>
      <c r="BN78" s="33">
        <f t="shared" si="276"/>
        <v>-188319.39</v>
      </c>
      <c r="BO78" s="40">
        <f t="shared" si="277"/>
        <v>0.10374887563713896</v>
      </c>
      <c r="BP78" s="38">
        <f t="shared" si="278"/>
        <v>926819.61</v>
      </c>
      <c r="BQ78" s="33">
        <f t="shared" si="279"/>
        <v>-206928.39</v>
      </c>
      <c r="BR78" s="40">
        <f t="shared" si="280"/>
        <v>0.81748290625429987</v>
      </c>
      <c r="BS78" s="33">
        <v>158517</v>
      </c>
      <c r="BT78" s="33">
        <f t="shared" si="281"/>
        <v>158517</v>
      </c>
      <c r="BU78" s="35" t="e">
        <f t="shared" si="282"/>
        <v>#DIV/0!</v>
      </c>
      <c r="BV78" s="33">
        <v>89931</v>
      </c>
      <c r="BW78" s="33">
        <f t="shared" si="283"/>
        <v>-4057</v>
      </c>
      <c r="BX78" s="35">
        <f t="shared" si="284"/>
        <v>0.95683491509554408</v>
      </c>
      <c r="BY78" s="33">
        <v>95104.38</v>
      </c>
      <c r="BZ78" s="33">
        <f t="shared" si="285"/>
        <v>8125.3800000000047</v>
      </c>
      <c r="CA78" s="35">
        <f t="shared" si="286"/>
        <v>1.0934177215189873</v>
      </c>
      <c r="CB78" s="41">
        <f t="shared" si="287"/>
        <v>343552.38</v>
      </c>
      <c r="CC78" s="41">
        <f t="shared" si="288"/>
        <v>162585.38</v>
      </c>
      <c r="CD78" s="42">
        <f t="shared" si="289"/>
        <v>1.8984255693026906</v>
      </c>
      <c r="CE78" s="33">
        <v>93613</v>
      </c>
      <c r="CF78" s="33">
        <f t="shared" si="290"/>
        <v>6066</v>
      </c>
      <c r="CG78" s="35">
        <f t="shared" si="291"/>
        <v>1.069288496464756</v>
      </c>
      <c r="CH78" s="33">
        <v>92661</v>
      </c>
      <c r="CI78" s="33">
        <f t="shared" si="292"/>
        <v>-16923</v>
      </c>
      <c r="CJ78" s="35">
        <f t="shared" si="293"/>
        <v>0.84557052124397725</v>
      </c>
      <c r="CK78" s="33">
        <v>231049</v>
      </c>
      <c r="CL78" s="33">
        <f t="shared" si="294"/>
        <v>-27684</v>
      </c>
      <c r="CM78" s="35">
        <f t="shared" si="295"/>
        <v>0.89300166580992757</v>
      </c>
      <c r="CN78" s="41">
        <f t="shared" si="296"/>
        <v>760875.38</v>
      </c>
      <c r="CO78" s="41">
        <f t="shared" si="297"/>
        <v>124044.38</v>
      </c>
      <c r="CP78" s="42">
        <f t="shared" si="298"/>
        <v>1.1947838280485719</v>
      </c>
      <c r="CQ78" s="33">
        <v>94981.21</v>
      </c>
      <c r="CR78" s="33">
        <f t="shared" si="299"/>
        <v>43384.210000000006</v>
      </c>
      <c r="CS78" s="35">
        <f t="shared" si="300"/>
        <v>1.8408281489233871</v>
      </c>
      <c r="CT78" s="33">
        <v>15957</v>
      </c>
      <c r="CU78" s="33">
        <f t="shared" si="301"/>
        <v>-804</v>
      </c>
      <c r="CV78" s="35">
        <f t="shared" si="302"/>
        <v>0.95203150170037587</v>
      </c>
      <c r="CW78" s="33">
        <v>33063</v>
      </c>
      <c r="CX78" s="33">
        <f t="shared" si="303"/>
        <v>8474</v>
      </c>
      <c r="CY78" s="35">
        <f t="shared" si="304"/>
        <v>1.3446256456138923</v>
      </c>
      <c r="CZ78" s="41">
        <f t="shared" si="305"/>
        <v>904876.59</v>
      </c>
      <c r="DA78" s="41">
        <f t="shared" si="306"/>
        <v>175098.58999999997</v>
      </c>
      <c r="DB78" s="42">
        <f t="shared" si="307"/>
        <v>1.2399340484366479</v>
      </c>
      <c r="DC78" s="33">
        <v>87040</v>
      </c>
      <c r="DD78" s="33">
        <f t="shared" si="308"/>
        <v>2553</v>
      </c>
      <c r="DE78" s="35">
        <f t="shared" si="309"/>
        <v>1.0302176666232674</v>
      </c>
      <c r="DF78" s="33">
        <v>94843</v>
      </c>
      <c r="DG78" s="33">
        <f t="shared" si="310"/>
        <v>4088</v>
      </c>
      <c r="DH78" s="35">
        <f t="shared" si="311"/>
        <v>1.0450443501735442</v>
      </c>
      <c r="DI78" s="33">
        <v>170367</v>
      </c>
      <c r="DJ78" s="33">
        <f t="shared" si="312"/>
        <v>148567.39000000001</v>
      </c>
      <c r="DK78" s="35">
        <f t="shared" si="313"/>
        <v>7.8151398121342535</v>
      </c>
      <c r="DL78" s="64">
        <f t="shared" si="314"/>
        <v>1257126.5899999999</v>
      </c>
      <c r="DM78" s="64">
        <f t="shared" si="315"/>
        <v>330306.97999999986</v>
      </c>
      <c r="DN78" s="65">
        <f t="shared" si="316"/>
        <v>1.3563875606818461</v>
      </c>
      <c r="DO78" s="64">
        <v>109407.93</v>
      </c>
      <c r="DP78" s="64">
        <f t="shared" si="317"/>
        <v>-139040.07</v>
      </c>
      <c r="DQ78" s="65">
        <f t="shared" si="318"/>
        <v>0.44036550908037092</v>
      </c>
      <c r="DR78" s="64">
        <v>120098</v>
      </c>
      <c r="DS78" s="64">
        <f t="shared" si="319"/>
        <v>24993.619999999995</v>
      </c>
      <c r="DT78" s="65">
        <f t="shared" si="320"/>
        <v>1.2628019866172304</v>
      </c>
      <c r="DU78" s="64">
        <f t="shared" si="321"/>
        <v>229505.93</v>
      </c>
      <c r="DV78" s="64">
        <f t="shared" si="322"/>
        <v>-114046.45000000001</v>
      </c>
      <c r="DW78" s="65">
        <f t="shared" si="323"/>
        <v>0.6680376657556556</v>
      </c>
      <c r="DX78" s="64">
        <v>442996</v>
      </c>
      <c r="DY78" s="64">
        <f t="shared" si="324"/>
        <v>25673</v>
      </c>
      <c r="DZ78" s="65">
        <f t="shared" si="325"/>
        <v>1.0615182963795429</v>
      </c>
      <c r="EA78" s="64">
        <f t="shared" si="326"/>
        <v>672501.92999999993</v>
      </c>
      <c r="EB78" s="64">
        <f t="shared" si="327"/>
        <v>-88373.45000000007</v>
      </c>
      <c r="EC78" s="65">
        <f t="shared" si="328"/>
        <v>0.88385292477199084</v>
      </c>
      <c r="ED78" s="64">
        <v>189591.32</v>
      </c>
      <c r="EE78" s="64">
        <f t="shared" si="329"/>
        <v>94610.11</v>
      </c>
      <c r="EF78" s="65">
        <f t="shared" si="330"/>
        <v>1.9960929114295343</v>
      </c>
      <c r="EG78" s="64">
        <v>15161</v>
      </c>
      <c r="EH78" s="64">
        <f t="shared" si="331"/>
        <v>-796</v>
      </c>
      <c r="EI78" s="65">
        <f t="shared" si="332"/>
        <v>0.95011593657955751</v>
      </c>
      <c r="EJ78" s="64">
        <v>35238.620000000003</v>
      </c>
      <c r="EK78" s="64">
        <f t="shared" si="333"/>
        <v>2175.6200000000026</v>
      </c>
      <c r="EL78" s="65">
        <f t="shared" si="334"/>
        <v>1.0658022562985816</v>
      </c>
      <c r="EM78" s="64">
        <f t="shared" si="335"/>
        <v>912492.87</v>
      </c>
      <c r="EN78" s="64">
        <f t="shared" si="336"/>
        <v>7616.2800000000279</v>
      </c>
      <c r="EO78" s="65">
        <f t="shared" si="337"/>
        <v>1.0084169267767222</v>
      </c>
      <c r="EP78" s="64">
        <v>190661</v>
      </c>
      <c r="EQ78" s="64">
        <f t="shared" si="338"/>
        <v>8778</v>
      </c>
      <c r="ER78" s="65">
        <f t="shared" si="339"/>
        <v>1.0482617946702</v>
      </c>
      <c r="ES78" s="64">
        <v>229793</v>
      </c>
      <c r="ET78" s="64">
        <f t="shared" si="245"/>
        <v>59426</v>
      </c>
      <c r="EU78" s="65">
        <f t="shared" si="246"/>
        <v>1.3488116830137291</v>
      </c>
      <c r="EV78" s="64">
        <f t="shared" si="247"/>
        <v>1332946.8700000001</v>
      </c>
      <c r="EW78" s="64">
        <f t="shared" si="248"/>
        <v>75820.280000000261</v>
      </c>
      <c r="EX78" s="65">
        <f t="shared" si="249"/>
        <v>1.0603123667919556</v>
      </c>
      <c r="EY78" s="64">
        <v>206095.87</v>
      </c>
      <c r="EZ78" s="64">
        <f t="shared" si="250"/>
        <v>-23410.059999999998</v>
      </c>
      <c r="FA78" s="65">
        <f t="shared" si="251"/>
        <v>0.89799801687041381</v>
      </c>
      <c r="FB78" s="64">
        <v>524099.25</v>
      </c>
      <c r="FC78" s="64">
        <f t="shared" si="252"/>
        <v>81103.25</v>
      </c>
      <c r="FD78" s="65">
        <f t="shared" si="253"/>
        <v>1.1830789668529738</v>
      </c>
      <c r="FE78" s="64">
        <f t="shared" si="254"/>
        <v>730195.12</v>
      </c>
      <c r="FF78" s="64">
        <f t="shared" si="255"/>
        <v>57693.190000000061</v>
      </c>
      <c r="FG78" s="65">
        <f t="shared" si="256"/>
        <v>1.0857888839069949</v>
      </c>
      <c r="FH78" s="64">
        <v>135914.04</v>
      </c>
      <c r="FI78" s="64">
        <f t="shared" si="257"/>
        <v>-104076.9</v>
      </c>
      <c r="FJ78" s="65">
        <f t="shared" si="258"/>
        <v>0.56632987895293052</v>
      </c>
      <c r="FK78" s="64">
        <f t="shared" si="259"/>
        <v>866109.16</v>
      </c>
      <c r="FL78" s="64">
        <f t="shared" si="260"/>
        <v>-46383.709999999963</v>
      </c>
      <c r="FM78" s="65">
        <f t="shared" si="261"/>
        <v>0.94916813980146497</v>
      </c>
      <c r="FN78" s="64">
        <v>464513.5</v>
      </c>
      <c r="FO78" s="64">
        <f t="shared" si="262"/>
        <v>44059.5</v>
      </c>
      <c r="FP78" s="65">
        <f t="shared" si="263"/>
        <v>1.1047902981063327</v>
      </c>
      <c r="FQ78" s="64">
        <f t="shared" si="264"/>
        <v>1330622.6600000001</v>
      </c>
      <c r="FR78" s="45">
        <f t="shared" si="265"/>
        <v>-2324.2099999999627</v>
      </c>
      <c r="FS78" s="46">
        <f t="shared" si="266"/>
        <v>0.99825633710366868</v>
      </c>
      <c r="FT78" s="64">
        <f t="shared" si="366"/>
        <v>-952.92609999998467</v>
      </c>
    </row>
    <row r="79" spans="1:176" s="1" customFormat="1" ht="11.25" x14ac:dyDescent="0.2">
      <c r="A79" s="51">
        <v>58</v>
      </c>
      <c r="B79" s="32">
        <v>17</v>
      </c>
      <c r="C79" s="32" t="s">
        <v>103</v>
      </c>
      <c r="D79" s="51">
        <v>1012008126</v>
      </c>
      <c r="E79" s="51">
        <v>101201001</v>
      </c>
      <c r="F79" s="51">
        <v>86618101</v>
      </c>
      <c r="G79" s="33"/>
      <c r="H79" s="33"/>
      <c r="I79" s="33"/>
      <c r="J79" s="34">
        <f t="shared" si="340"/>
        <v>0</v>
      </c>
      <c r="K79" s="33"/>
      <c r="L79" s="33">
        <v>0</v>
      </c>
      <c r="M79" s="33">
        <v>0</v>
      </c>
      <c r="N79" s="34">
        <f t="shared" si="341"/>
        <v>0</v>
      </c>
      <c r="O79" s="33">
        <v>0</v>
      </c>
      <c r="P79" s="33">
        <v>0</v>
      </c>
      <c r="Q79" s="33">
        <v>60000</v>
      </c>
      <c r="R79" s="34">
        <f t="shared" si="342"/>
        <v>60000</v>
      </c>
      <c r="S79" s="33">
        <v>13064</v>
      </c>
      <c r="T79" s="33">
        <v>44840</v>
      </c>
      <c r="U79" s="33">
        <v>0</v>
      </c>
      <c r="V79" s="34">
        <f t="shared" si="343"/>
        <v>117904</v>
      </c>
      <c r="W79" s="33">
        <v>47496</v>
      </c>
      <c r="X79" s="33">
        <f t="shared" si="344"/>
        <v>47496</v>
      </c>
      <c r="Y79" s="35" t="e">
        <f t="shared" si="345"/>
        <v>#DIV/0!</v>
      </c>
      <c r="Z79" s="33">
        <v>0</v>
      </c>
      <c r="AA79" s="33">
        <f t="shared" si="346"/>
        <v>0</v>
      </c>
      <c r="AB79" s="35" t="e">
        <f t="shared" si="347"/>
        <v>#DIV/0!</v>
      </c>
      <c r="AC79" s="33">
        <v>32197</v>
      </c>
      <c r="AD79" s="33">
        <f t="shared" si="348"/>
        <v>32197</v>
      </c>
      <c r="AE79" s="35" t="e">
        <f t="shared" si="349"/>
        <v>#DIV/0!</v>
      </c>
      <c r="AF79" s="36">
        <f t="shared" si="350"/>
        <v>79693</v>
      </c>
      <c r="AG79" s="36">
        <f t="shared" si="351"/>
        <v>79693</v>
      </c>
      <c r="AH79" s="37" t="e">
        <f t="shared" si="352"/>
        <v>#DIV/0!</v>
      </c>
      <c r="AI79" s="33">
        <v>9486</v>
      </c>
      <c r="AJ79" s="33">
        <f t="shared" si="353"/>
        <v>9486</v>
      </c>
      <c r="AK79" s="35" t="e">
        <f t="shared" si="354"/>
        <v>#DIV/0!</v>
      </c>
      <c r="AL79" s="33">
        <v>10049</v>
      </c>
      <c r="AM79" s="33">
        <f t="shared" si="355"/>
        <v>10049</v>
      </c>
      <c r="AN79" s="35" t="e">
        <f t="shared" si="356"/>
        <v>#DIV/0!</v>
      </c>
      <c r="AO79" s="33">
        <v>10054</v>
      </c>
      <c r="AP79" s="33">
        <f t="shared" si="357"/>
        <v>10054</v>
      </c>
      <c r="AQ79" s="35" t="e">
        <f t="shared" si="358"/>
        <v>#DIV/0!</v>
      </c>
      <c r="AR79" s="38">
        <f t="shared" si="359"/>
        <v>109282</v>
      </c>
      <c r="AS79" s="38">
        <f t="shared" si="360"/>
        <v>109282</v>
      </c>
      <c r="AT79" s="39" t="e">
        <f t="shared" si="361"/>
        <v>#DIV/0!</v>
      </c>
      <c r="AU79" s="33">
        <v>11441</v>
      </c>
      <c r="AV79" s="33">
        <f t="shared" si="362"/>
        <v>11441</v>
      </c>
      <c r="AW79" s="35" t="e">
        <f t="shared" si="363"/>
        <v>#DIV/0!</v>
      </c>
      <c r="AX79" s="33">
        <v>11509</v>
      </c>
      <c r="AY79" s="33">
        <f t="shared" si="364"/>
        <v>11509</v>
      </c>
      <c r="AZ79" s="35" t="e">
        <f t="shared" si="365"/>
        <v>#DIV/0!</v>
      </c>
      <c r="BA79" s="33">
        <v>11706</v>
      </c>
      <c r="BB79" s="33">
        <f t="shared" si="267"/>
        <v>-48294</v>
      </c>
      <c r="BC79" s="40">
        <f t="shared" si="268"/>
        <v>0.1951</v>
      </c>
      <c r="BD79" s="38">
        <f t="shared" si="269"/>
        <v>143938</v>
      </c>
      <c r="BE79" s="38">
        <f t="shared" si="270"/>
        <v>83938</v>
      </c>
      <c r="BF79" s="39">
        <f t="shared" si="271"/>
        <v>2.3989666666666665</v>
      </c>
      <c r="BG79" s="33">
        <v>11706</v>
      </c>
      <c r="BH79" s="33">
        <f t="shared" si="272"/>
        <v>-1358</v>
      </c>
      <c r="BI79" s="40">
        <f t="shared" si="273"/>
        <v>0.89605021432945497</v>
      </c>
      <c r="BJ79" s="33">
        <v>13134</v>
      </c>
      <c r="BK79" s="33">
        <f t="shared" si="274"/>
        <v>-31706</v>
      </c>
      <c r="BL79" s="40">
        <f t="shared" si="275"/>
        <v>0.29290811775200715</v>
      </c>
      <c r="BM79" s="33">
        <v>20875</v>
      </c>
      <c r="BN79" s="33">
        <f t="shared" si="276"/>
        <v>20875</v>
      </c>
      <c r="BO79" s="40" t="e">
        <f t="shared" si="277"/>
        <v>#DIV/0!</v>
      </c>
      <c r="BP79" s="38">
        <f t="shared" si="278"/>
        <v>189653</v>
      </c>
      <c r="BQ79" s="33">
        <f t="shared" si="279"/>
        <v>71749</v>
      </c>
      <c r="BR79" s="40">
        <f t="shared" si="280"/>
        <v>1.6085374542000273</v>
      </c>
      <c r="BS79" s="33">
        <v>0</v>
      </c>
      <c r="BT79" s="33">
        <f t="shared" si="281"/>
        <v>-47496</v>
      </c>
      <c r="BU79" s="35">
        <f t="shared" si="282"/>
        <v>0</v>
      </c>
      <c r="BV79" s="33">
        <v>1682</v>
      </c>
      <c r="BW79" s="33">
        <f t="shared" si="283"/>
        <v>1682</v>
      </c>
      <c r="BX79" s="35" t="e">
        <f t="shared" si="284"/>
        <v>#DIV/0!</v>
      </c>
      <c r="BY79" s="33">
        <v>11797</v>
      </c>
      <c r="BZ79" s="33">
        <f t="shared" si="285"/>
        <v>-20400</v>
      </c>
      <c r="CA79" s="35">
        <f t="shared" si="286"/>
        <v>0.36640059632885053</v>
      </c>
      <c r="CB79" s="41">
        <f t="shared" si="287"/>
        <v>13479</v>
      </c>
      <c r="CC79" s="41">
        <f t="shared" si="288"/>
        <v>-66214</v>
      </c>
      <c r="CD79" s="42">
        <f t="shared" si="289"/>
        <v>0.16913656155496717</v>
      </c>
      <c r="CE79" s="33">
        <v>15580</v>
      </c>
      <c r="CF79" s="33">
        <f t="shared" si="290"/>
        <v>6094</v>
      </c>
      <c r="CG79" s="35">
        <f t="shared" si="291"/>
        <v>1.6424204090238246</v>
      </c>
      <c r="CH79" s="33">
        <v>9592</v>
      </c>
      <c r="CI79" s="33">
        <f t="shared" si="292"/>
        <v>-457</v>
      </c>
      <c r="CJ79" s="35">
        <f t="shared" si="293"/>
        <v>0.9545228380933426</v>
      </c>
      <c r="CK79" s="33">
        <v>12070</v>
      </c>
      <c r="CL79" s="33">
        <f t="shared" si="294"/>
        <v>2016</v>
      </c>
      <c r="CM79" s="35">
        <f t="shared" si="295"/>
        <v>1.2005172070817585</v>
      </c>
      <c r="CN79" s="41">
        <f t="shared" si="296"/>
        <v>50721</v>
      </c>
      <c r="CO79" s="41">
        <f t="shared" si="297"/>
        <v>-58561</v>
      </c>
      <c r="CP79" s="42">
        <f t="shared" si="298"/>
        <v>0.46412949982613788</v>
      </c>
      <c r="CQ79" s="33">
        <v>12863</v>
      </c>
      <c r="CR79" s="33">
        <f t="shared" si="299"/>
        <v>1422</v>
      </c>
      <c r="CS79" s="35">
        <f t="shared" si="300"/>
        <v>1.1242898348046499</v>
      </c>
      <c r="CT79" s="33">
        <v>13008</v>
      </c>
      <c r="CU79" s="33">
        <f t="shared" si="301"/>
        <v>1499</v>
      </c>
      <c r="CV79" s="35">
        <f t="shared" si="302"/>
        <v>1.1302458945173344</v>
      </c>
      <c r="CW79" s="33">
        <v>9678</v>
      </c>
      <c r="CX79" s="33">
        <f t="shared" si="303"/>
        <v>-2028</v>
      </c>
      <c r="CY79" s="35">
        <f t="shared" si="304"/>
        <v>0.82675550999487446</v>
      </c>
      <c r="CZ79" s="41">
        <f t="shared" si="305"/>
        <v>86270</v>
      </c>
      <c r="DA79" s="41">
        <f t="shared" si="306"/>
        <v>-57668</v>
      </c>
      <c r="DB79" s="42">
        <f t="shared" si="307"/>
        <v>0.59935527796690247</v>
      </c>
      <c r="DC79" s="33">
        <v>10637</v>
      </c>
      <c r="DD79" s="33">
        <f t="shared" si="308"/>
        <v>-1069</v>
      </c>
      <c r="DE79" s="35">
        <f t="shared" si="309"/>
        <v>0.9086793097556809</v>
      </c>
      <c r="DF79" s="33">
        <v>10606</v>
      </c>
      <c r="DG79" s="33">
        <f t="shared" si="310"/>
        <v>-2528</v>
      </c>
      <c r="DH79" s="35">
        <f t="shared" si="311"/>
        <v>0.80752246078879242</v>
      </c>
      <c r="DI79" s="33">
        <v>11508</v>
      </c>
      <c r="DJ79" s="33">
        <f t="shared" si="312"/>
        <v>-9367</v>
      </c>
      <c r="DK79" s="35">
        <f t="shared" si="313"/>
        <v>0.55128143712574851</v>
      </c>
      <c r="DL79" s="64">
        <f t="shared" si="314"/>
        <v>119021</v>
      </c>
      <c r="DM79" s="64">
        <f t="shared" si="315"/>
        <v>-70632</v>
      </c>
      <c r="DN79" s="65">
        <f t="shared" si="316"/>
        <v>0.62757246128455657</v>
      </c>
      <c r="DO79" s="64">
        <v>18330</v>
      </c>
      <c r="DP79" s="64">
        <f t="shared" si="317"/>
        <v>16648</v>
      </c>
      <c r="DQ79" s="65">
        <f t="shared" si="318"/>
        <v>10.897740784780023</v>
      </c>
      <c r="DR79" s="64">
        <v>10954</v>
      </c>
      <c r="DS79" s="64">
        <f t="shared" si="319"/>
        <v>-843</v>
      </c>
      <c r="DT79" s="65">
        <f t="shared" si="320"/>
        <v>0.92854115453081287</v>
      </c>
      <c r="DU79" s="64">
        <f t="shared" si="321"/>
        <v>29284</v>
      </c>
      <c r="DV79" s="64">
        <f t="shared" si="322"/>
        <v>15805</v>
      </c>
      <c r="DW79" s="65">
        <f t="shared" si="323"/>
        <v>2.1725647303212403</v>
      </c>
      <c r="DX79" s="64">
        <v>40534</v>
      </c>
      <c r="DY79" s="64">
        <f t="shared" si="324"/>
        <v>3292</v>
      </c>
      <c r="DZ79" s="65">
        <f t="shared" si="325"/>
        <v>1.0883948230492455</v>
      </c>
      <c r="EA79" s="64">
        <f t="shared" si="326"/>
        <v>69818</v>
      </c>
      <c r="EB79" s="64">
        <f t="shared" si="327"/>
        <v>19097</v>
      </c>
      <c r="EC79" s="65">
        <f t="shared" si="328"/>
        <v>1.376510715482739</v>
      </c>
      <c r="ED79" s="64">
        <v>10975</v>
      </c>
      <c r="EE79" s="64">
        <f t="shared" si="329"/>
        <v>-1888</v>
      </c>
      <c r="EF79" s="65">
        <f t="shared" si="330"/>
        <v>0.85322242089714684</v>
      </c>
      <c r="EG79" s="64">
        <v>11347</v>
      </c>
      <c r="EH79" s="64">
        <f t="shared" si="331"/>
        <v>-1661</v>
      </c>
      <c r="EI79" s="65">
        <f t="shared" si="332"/>
        <v>0.87230934809348093</v>
      </c>
      <c r="EJ79" s="64">
        <v>10216</v>
      </c>
      <c r="EK79" s="64">
        <f t="shared" si="333"/>
        <v>538</v>
      </c>
      <c r="EL79" s="65">
        <f t="shared" si="334"/>
        <v>1.0555899979334573</v>
      </c>
      <c r="EM79" s="64">
        <f t="shared" si="335"/>
        <v>102356</v>
      </c>
      <c r="EN79" s="64">
        <f t="shared" si="336"/>
        <v>16086</v>
      </c>
      <c r="EO79" s="65">
        <f t="shared" si="337"/>
        <v>1.1864611104671381</v>
      </c>
      <c r="EP79" s="64">
        <v>29651</v>
      </c>
      <c r="EQ79" s="64">
        <f t="shared" si="338"/>
        <v>8408</v>
      </c>
      <c r="ER79" s="65">
        <f t="shared" si="339"/>
        <v>1.3958009697312055</v>
      </c>
      <c r="ES79" s="64">
        <v>27686</v>
      </c>
      <c r="ET79" s="64">
        <f t="shared" si="245"/>
        <v>16178</v>
      </c>
      <c r="EU79" s="65">
        <f t="shared" si="246"/>
        <v>2.4058046576294752</v>
      </c>
      <c r="EV79" s="64">
        <f t="shared" si="247"/>
        <v>159693</v>
      </c>
      <c r="EW79" s="64">
        <f t="shared" si="248"/>
        <v>40672</v>
      </c>
      <c r="EX79" s="65">
        <f t="shared" si="249"/>
        <v>1.3417212088623016</v>
      </c>
      <c r="EY79" s="64">
        <v>28052</v>
      </c>
      <c r="EZ79" s="64">
        <f t="shared" si="250"/>
        <v>-1232</v>
      </c>
      <c r="FA79" s="65">
        <f t="shared" si="251"/>
        <v>0.95792924463871054</v>
      </c>
      <c r="FB79" s="64">
        <v>41289</v>
      </c>
      <c r="FC79" s="64">
        <f t="shared" si="252"/>
        <v>755</v>
      </c>
      <c r="FD79" s="65">
        <f t="shared" si="253"/>
        <v>1.0186263383825924</v>
      </c>
      <c r="FE79" s="64">
        <f t="shared" si="254"/>
        <v>69341</v>
      </c>
      <c r="FF79" s="64">
        <f t="shared" si="255"/>
        <v>-477</v>
      </c>
      <c r="FG79" s="65">
        <f t="shared" si="256"/>
        <v>0.99316795095820565</v>
      </c>
      <c r="FH79" s="64">
        <v>41939</v>
      </c>
      <c r="FI79" s="64">
        <f t="shared" si="257"/>
        <v>9401</v>
      </c>
      <c r="FJ79" s="65">
        <f t="shared" si="258"/>
        <v>1.2889237199582027</v>
      </c>
      <c r="FK79" s="64">
        <f t="shared" si="259"/>
        <v>111280</v>
      </c>
      <c r="FL79" s="64">
        <f t="shared" si="260"/>
        <v>8924</v>
      </c>
      <c r="FM79" s="65">
        <f t="shared" si="261"/>
        <v>1.0871859001914885</v>
      </c>
      <c r="FN79" s="64">
        <v>45526.19</v>
      </c>
      <c r="FO79" s="64">
        <f t="shared" si="262"/>
        <v>-11810.809999999998</v>
      </c>
      <c r="FP79" s="65">
        <f t="shared" si="263"/>
        <v>0.794010673735982</v>
      </c>
      <c r="FQ79" s="64">
        <f t="shared" si="264"/>
        <v>156806.19</v>
      </c>
      <c r="FR79" s="45">
        <f t="shared" si="265"/>
        <v>-2886.8099999999977</v>
      </c>
      <c r="FS79" s="46">
        <f t="shared" si="266"/>
        <v>0.9819227517799779</v>
      </c>
      <c r="FT79" s="64">
        <f t="shared" si="366"/>
        <v>-952.64729999999918</v>
      </c>
    </row>
    <row r="80" spans="1:176" s="1" customFormat="1" ht="11.25" x14ac:dyDescent="0.2">
      <c r="A80" s="51">
        <v>59</v>
      </c>
      <c r="B80" s="32">
        <v>78</v>
      </c>
      <c r="C80" s="32" t="s">
        <v>168</v>
      </c>
      <c r="D80" s="51">
        <v>1012007740</v>
      </c>
      <c r="E80" s="51">
        <v>101201001</v>
      </c>
      <c r="F80" s="51">
        <v>86618101</v>
      </c>
      <c r="G80" s="33">
        <v>1033</v>
      </c>
      <c r="H80" s="33">
        <v>62078</v>
      </c>
      <c r="I80" s="33">
        <v>29898</v>
      </c>
      <c r="J80" s="34">
        <f t="shared" si="340"/>
        <v>93009</v>
      </c>
      <c r="K80" s="33">
        <v>31320</v>
      </c>
      <c r="L80" s="33">
        <v>32319</v>
      </c>
      <c r="M80" s="33">
        <v>36714</v>
      </c>
      <c r="N80" s="34">
        <f t="shared" si="341"/>
        <v>193362</v>
      </c>
      <c r="O80" s="33">
        <v>24130</v>
      </c>
      <c r="P80" s="33">
        <v>10458</v>
      </c>
      <c r="Q80" s="33">
        <v>52811</v>
      </c>
      <c r="R80" s="34">
        <f t="shared" si="342"/>
        <v>280761</v>
      </c>
      <c r="S80" s="33">
        <v>37338</v>
      </c>
      <c r="T80" s="33">
        <v>32269</v>
      </c>
      <c r="U80" s="33">
        <v>45224</v>
      </c>
      <c r="V80" s="34">
        <f t="shared" si="343"/>
        <v>395592</v>
      </c>
      <c r="W80" s="33">
        <v>0</v>
      </c>
      <c r="X80" s="33">
        <f t="shared" si="344"/>
        <v>-1033</v>
      </c>
      <c r="Y80" s="35">
        <f t="shared" si="345"/>
        <v>0</v>
      </c>
      <c r="Z80" s="33">
        <v>43173</v>
      </c>
      <c r="AA80" s="33">
        <f t="shared" si="346"/>
        <v>-18905</v>
      </c>
      <c r="AB80" s="35">
        <f t="shared" si="347"/>
        <v>0.69546377138438742</v>
      </c>
      <c r="AC80" s="33">
        <v>43648</v>
      </c>
      <c r="AD80" s="33">
        <f t="shared" si="348"/>
        <v>13750</v>
      </c>
      <c r="AE80" s="35">
        <f t="shared" si="349"/>
        <v>1.4598969830757911</v>
      </c>
      <c r="AF80" s="36">
        <f t="shared" si="350"/>
        <v>86821</v>
      </c>
      <c r="AG80" s="36">
        <f t="shared" si="351"/>
        <v>-6188</v>
      </c>
      <c r="AH80" s="37">
        <f t="shared" si="352"/>
        <v>0.93346880409422739</v>
      </c>
      <c r="AI80" s="33">
        <v>42099</v>
      </c>
      <c r="AJ80" s="33">
        <f t="shared" si="353"/>
        <v>10779</v>
      </c>
      <c r="AK80" s="35">
        <f t="shared" si="354"/>
        <v>1.3441570881226053</v>
      </c>
      <c r="AL80" s="33">
        <v>33290</v>
      </c>
      <c r="AM80" s="33">
        <f t="shared" si="355"/>
        <v>971</v>
      </c>
      <c r="AN80" s="35">
        <f t="shared" si="356"/>
        <v>1.0300442464185153</v>
      </c>
      <c r="AO80" s="33">
        <v>41897</v>
      </c>
      <c r="AP80" s="33">
        <f t="shared" si="357"/>
        <v>5183</v>
      </c>
      <c r="AQ80" s="35">
        <f t="shared" si="358"/>
        <v>1.1411723048428393</v>
      </c>
      <c r="AR80" s="38">
        <f t="shared" si="359"/>
        <v>204107</v>
      </c>
      <c r="AS80" s="38">
        <f t="shared" si="360"/>
        <v>10745</v>
      </c>
      <c r="AT80" s="39">
        <f t="shared" si="361"/>
        <v>1.0555693466141227</v>
      </c>
      <c r="AU80" s="33">
        <v>22908.31</v>
      </c>
      <c r="AV80" s="33">
        <f t="shared" si="362"/>
        <v>-1221.6899999999987</v>
      </c>
      <c r="AW80" s="35">
        <f t="shared" si="363"/>
        <v>0.94937049316203903</v>
      </c>
      <c r="AX80" s="33">
        <v>42930</v>
      </c>
      <c r="AY80" s="33">
        <f t="shared" si="364"/>
        <v>32472</v>
      </c>
      <c r="AZ80" s="35">
        <f t="shared" si="365"/>
        <v>4.1049913941480209</v>
      </c>
      <c r="BA80" s="33">
        <v>22741</v>
      </c>
      <c r="BB80" s="33">
        <f t="shared" si="267"/>
        <v>-30070</v>
      </c>
      <c r="BC80" s="40">
        <f t="shared" si="268"/>
        <v>0.43061104694097818</v>
      </c>
      <c r="BD80" s="38">
        <f t="shared" si="269"/>
        <v>292686.31</v>
      </c>
      <c r="BE80" s="38">
        <f t="shared" si="270"/>
        <v>11925.309999999998</v>
      </c>
      <c r="BF80" s="39">
        <f t="shared" si="271"/>
        <v>1.0424749520054424</v>
      </c>
      <c r="BG80" s="33">
        <v>34337.19</v>
      </c>
      <c r="BH80" s="33">
        <f t="shared" si="272"/>
        <v>-3000.8099999999977</v>
      </c>
      <c r="BI80" s="40">
        <f t="shared" si="273"/>
        <v>0.91963120681343413</v>
      </c>
      <c r="BJ80" s="33">
        <v>28861</v>
      </c>
      <c r="BK80" s="33">
        <f t="shared" si="274"/>
        <v>-3408</v>
      </c>
      <c r="BL80" s="40">
        <f t="shared" si="275"/>
        <v>0.89438780253494066</v>
      </c>
      <c r="BM80" s="33">
        <v>46102</v>
      </c>
      <c r="BN80" s="33">
        <f t="shared" si="276"/>
        <v>878</v>
      </c>
      <c r="BO80" s="40">
        <f t="shared" si="277"/>
        <v>1.0194144701928181</v>
      </c>
      <c r="BP80" s="38">
        <f t="shared" si="278"/>
        <v>401986.5</v>
      </c>
      <c r="BQ80" s="33">
        <f t="shared" si="279"/>
        <v>6394.5</v>
      </c>
      <c r="BR80" s="40">
        <f t="shared" si="280"/>
        <v>1.0161643814839532</v>
      </c>
      <c r="BS80" s="33">
        <v>0</v>
      </c>
      <c r="BT80" s="33">
        <f t="shared" si="281"/>
        <v>0</v>
      </c>
      <c r="BU80" s="35" t="e">
        <f t="shared" si="282"/>
        <v>#DIV/0!</v>
      </c>
      <c r="BV80" s="33">
        <v>63558</v>
      </c>
      <c r="BW80" s="33">
        <f t="shared" si="283"/>
        <v>20385</v>
      </c>
      <c r="BX80" s="35">
        <f t="shared" si="284"/>
        <v>1.4721701063164478</v>
      </c>
      <c r="BY80" s="33">
        <v>45074</v>
      </c>
      <c r="BZ80" s="33">
        <f t="shared" si="285"/>
        <v>1426</v>
      </c>
      <c r="CA80" s="35">
        <f t="shared" si="286"/>
        <v>1.0326704545454546</v>
      </c>
      <c r="CB80" s="41">
        <f t="shared" si="287"/>
        <v>108632</v>
      </c>
      <c r="CC80" s="41">
        <f t="shared" si="288"/>
        <v>21811</v>
      </c>
      <c r="CD80" s="42">
        <f t="shared" si="289"/>
        <v>1.2512180232892964</v>
      </c>
      <c r="CE80" s="33">
        <v>25592</v>
      </c>
      <c r="CF80" s="33">
        <f t="shared" si="290"/>
        <v>-16507</v>
      </c>
      <c r="CG80" s="35">
        <f t="shared" si="291"/>
        <v>0.60790042518824672</v>
      </c>
      <c r="CH80" s="33">
        <v>30623</v>
      </c>
      <c r="CI80" s="33">
        <f t="shared" si="292"/>
        <v>-2667</v>
      </c>
      <c r="CJ80" s="35">
        <f t="shared" si="293"/>
        <v>0.91988585160708924</v>
      </c>
      <c r="CK80" s="33">
        <v>32459</v>
      </c>
      <c r="CL80" s="33">
        <f t="shared" si="294"/>
        <v>-9438</v>
      </c>
      <c r="CM80" s="35">
        <f t="shared" si="295"/>
        <v>0.77473327445879181</v>
      </c>
      <c r="CN80" s="41">
        <f t="shared" si="296"/>
        <v>197306</v>
      </c>
      <c r="CO80" s="41">
        <f t="shared" si="297"/>
        <v>-6801</v>
      </c>
      <c r="CP80" s="42">
        <f t="shared" si="298"/>
        <v>0.966679241770248</v>
      </c>
      <c r="CQ80" s="33">
        <v>36384</v>
      </c>
      <c r="CR80" s="33">
        <f t="shared" si="299"/>
        <v>13475.689999999999</v>
      </c>
      <c r="CS80" s="35">
        <f t="shared" si="300"/>
        <v>1.5882446151636676</v>
      </c>
      <c r="CT80" s="33">
        <v>40901</v>
      </c>
      <c r="CU80" s="33">
        <f t="shared" si="301"/>
        <v>-2029</v>
      </c>
      <c r="CV80" s="35">
        <f t="shared" si="302"/>
        <v>0.952737013743303</v>
      </c>
      <c r="CW80" s="33">
        <v>25986</v>
      </c>
      <c r="CX80" s="33">
        <f t="shared" si="303"/>
        <v>3245</v>
      </c>
      <c r="CY80" s="35">
        <f t="shared" si="304"/>
        <v>1.1426938129369861</v>
      </c>
      <c r="CZ80" s="41">
        <f t="shared" si="305"/>
        <v>300577</v>
      </c>
      <c r="DA80" s="41">
        <f t="shared" si="306"/>
        <v>7890.6900000000023</v>
      </c>
      <c r="DB80" s="42">
        <f t="shared" si="307"/>
        <v>1.026959545870116</v>
      </c>
      <c r="DC80" s="33">
        <v>31737</v>
      </c>
      <c r="DD80" s="33">
        <f t="shared" si="308"/>
        <v>-2600.1900000000023</v>
      </c>
      <c r="DE80" s="35">
        <f t="shared" si="309"/>
        <v>0.92427481689678148</v>
      </c>
      <c r="DF80" s="33">
        <v>31787</v>
      </c>
      <c r="DG80" s="33">
        <f t="shared" si="310"/>
        <v>2926</v>
      </c>
      <c r="DH80" s="35">
        <f t="shared" si="311"/>
        <v>1.1013824884792627</v>
      </c>
      <c r="DI80" s="33">
        <v>32737</v>
      </c>
      <c r="DJ80" s="33">
        <f t="shared" si="312"/>
        <v>-13365</v>
      </c>
      <c r="DK80" s="35">
        <f t="shared" si="313"/>
        <v>0.71009934493080562</v>
      </c>
      <c r="DL80" s="64">
        <f t="shared" si="314"/>
        <v>396838</v>
      </c>
      <c r="DM80" s="64">
        <f t="shared" si="315"/>
        <v>-5148.5</v>
      </c>
      <c r="DN80" s="65">
        <f t="shared" si="316"/>
        <v>0.98719235596220267</v>
      </c>
      <c r="DO80" s="64">
        <v>60569</v>
      </c>
      <c r="DP80" s="64">
        <f t="shared" si="317"/>
        <v>-2989</v>
      </c>
      <c r="DQ80" s="65">
        <f t="shared" si="318"/>
        <v>0.95297208848610715</v>
      </c>
      <c r="DR80" s="64">
        <v>38872</v>
      </c>
      <c r="DS80" s="64">
        <f t="shared" si="319"/>
        <v>-6202</v>
      </c>
      <c r="DT80" s="65">
        <f t="shared" si="320"/>
        <v>0.86240404667879489</v>
      </c>
      <c r="DU80" s="64">
        <f t="shared" si="321"/>
        <v>99441</v>
      </c>
      <c r="DV80" s="64">
        <f t="shared" si="322"/>
        <v>-9191</v>
      </c>
      <c r="DW80" s="65">
        <f t="shared" si="323"/>
        <v>0.91539325428971208</v>
      </c>
      <c r="DX80" s="64">
        <v>93927.49</v>
      </c>
      <c r="DY80" s="64">
        <f t="shared" si="324"/>
        <v>5253.4900000000052</v>
      </c>
      <c r="DZ80" s="65">
        <f t="shared" si="325"/>
        <v>1.0592449872566931</v>
      </c>
      <c r="EA80" s="64">
        <f t="shared" si="326"/>
        <v>193368.49</v>
      </c>
      <c r="EB80" s="64">
        <f t="shared" si="327"/>
        <v>-3937.5100000000093</v>
      </c>
      <c r="EC80" s="65">
        <f t="shared" si="328"/>
        <v>0.98004363780118187</v>
      </c>
      <c r="ED80" s="64">
        <v>37144</v>
      </c>
      <c r="EE80" s="64">
        <f t="shared" si="329"/>
        <v>760</v>
      </c>
      <c r="EF80" s="65">
        <f t="shared" si="330"/>
        <v>1.0208883025505717</v>
      </c>
      <c r="EG80" s="64">
        <v>31741</v>
      </c>
      <c r="EH80" s="64">
        <f t="shared" si="331"/>
        <v>-9160</v>
      </c>
      <c r="EI80" s="65">
        <f t="shared" si="332"/>
        <v>0.77604459548666294</v>
      </c>
      <c r="EJ80" s="64">
        <v>37050.44</v>
      </c>
      <c r="EK80" s="64">
        <f t="shared" si="333"/>
        <v>11064.440000000002</v>
      </c>
      <c r="EL80" s="65">
        <f t="shared" si="334"/>
        <v>1.4257846532748404</v>
      </c>
      <c r="EM80" s="64">
        <f t="shared" si="335"/>
        <v>299303.93</v>
      </c>
      <c r="EN80" s="64">
        <f t="shared" si="336"/>
        <v>-1273.070000000007</v>
      </c>
      <c r="EO80" s="65">
        <f t="shared" si="337"/>
        <v>0.99576457945884078</v>
      </c>
      <c r="EP80" s="64">
        <v>71390</v>
      </c>
      <c r="EQ80" s="64">
        <f t="shared" si="338"/>
        <v>7866</v>
      </c>
      <c r="ER80" s="65">
        <f t="shared" si="339"/>
        <v>1.1238272149108999</v>
      </c>
      <c r="ES80" s="64">
        <v>37988</v>
      </c>
      <c r="ET80" s="64">
        <f t="shared" si="245"/>
        <v>5251</v>
      </c>
      <c r="EU80" s="65">
        <f t="shared" si="246"/>
        <v>1.1603995479121483</v>
      </c>
      <c r="EV80" s="64">
        <f t="shared" si="247"/>
        <v>408681.93</v>
      </c>
      <c r="EW80" s="64">
        <f t="shared" si="248"/>
        <v>11843.929999999993</v>
      </c>
      <c r="EX80" s="65">
        <f t="shared" si="249"/>
        <v>1.029845755698799</v>
      </c>
      <c r="EY80" s="64">
        <v>102682</v>
      </c>
      <c r="EZ80" s="64">
        <f t="shared" si="250"/>
        <v>3241</v>
      </c>
      <c r="FA80" s="65">
        <f t="shared" si="251"/>
        <v>1.0325921903440232</v>
      </c>
      <c r="FB80" s="64">
        <v>96507</v>
      </c>
      <c r="FC80" s="64">
        <f t="shared" si="252"/>
        <v>2579.5099999999948</v>
      </c>
      <c r="FD80" s="65">
        <f t="shared" si="253"/>
        <v>1.0274627800657719</v>
      </c>
      <c r="FE80" s="64">
        <f t="shared" si="254"/>
        <v>199189</v>
      </c>
      <c r="FF80" s="64">
        <f t="shared" si="255"/>
        <v>5820.5100000000093</v>
      </c>
      <c r="FG80" s="65">
        <f t="shared" si="256"/>
        <v>1.0301006125661942</v>
      </c>
      <c r="FH80" s="64">
        <v>97184</v>
      </c>
      <c r="FI80" s="64">
        <f t="shared" si="257"/>
        <v>-8751.4400000000023</v>
      </c>
      <c r="FJ80" s="65">
        <f t="shared" si="258"/>
        <v>0.91738893046557413</v>
      </c>
      <c r="FK80" s="64">
        <f t="shared" si="259"/>
        <v>296373</v>
      </c>
      <c r="FL80" s="64">
        <f t="shared" si="260"/>
        <v>-2930.929999999993</v>
      </c>
      <c r="FM80" s="65">
        <f t="shared" si="261"/>
        <v>0.99020751247736705</v>
      </c>
      <c r="FN80" s="64">
        <v>104983</v>
      </c>
      <c r="FO80" s="64">
        <f t="shared" si="262"/>
        <v>-4395</v>
      </c>
      <c r="FP80" s="65">
        <f t="shared" si="263"/>
        <v>0.95981824498528046</v>
      </c>
      <c r="FQ80" s="64">
        <f t="shared" si="264"/>
        <v>401356</v>
      </c>
      <c r="FR80" s="45">
        <f t="shared" si="265"/>
        <v>-7325.929999999993</v>
      </c>
      <c r="FS80" s="46">
        <f t="shared" si="266"/>
        <v>0.98207425026107709</v>
      </c>
      <c r="FT80" s="64">
        <f t="shared" si="366"/>
        <v>-2417.5568999999978</v>
      </c>
    </row>
    <row r="81" spans="1:176" s="1" customFormat="1" ht="11.25" x14ac:dyDescent="0.2">
      <c r="A81" s="51">
        <v>60</v>
      </c>
      <c r="B81" s="32">
        <v>63</v>
      </c>
      <c r="C81" s="32" t="s">
        <v>151</v>
      </c>
      <c r="D81" s="51">
        <v>1001262392</v>
      </c>
      <c r="E81" s="51"/>
      <c r="F81" s="51">
        <v>86618101</v>
      </c>
      <c r="G81" s="33"/>
      <c r="H81" s="33"/>
      <c r="I81" s="33"/>
      <c r="J81" s="34"/>
      <c r="K81" s="33"/>
      <c r="L81" s="33"/>
      <c r="M81" s="33"/>
      <c r="N81" s="34"/>
      <c r="O81" s="33"/>
      <c r="P81" s="33"/>
      <c r="Q81" s="33"/>
      <c r="R81" s="34"/>
      <c r="S81" s="33"/>
      <c r="T81" s="33"/>
      <c r="U81" s="33"/>
      <c r="V81" s="34"/>
      <c r="W81" s="33"/>
      <c r="X81" s="33"/>
      <c r="Y81" s="35"/>
      <c r="Z81" s="33"/>
      <c r="AA81" s="33"/>
      <c r="AB81" s="35"/>
      <c r="AC81" s="33"/>
      <c r="AD81" s="33"/>
      <c r="AE81" s="35"/>
      <c r="AF81" s="36"/>
      <c r="AG81" s="36"/>
      <c r="AH81" s="37"/>
      <c r="AI81" s="33"/>
      <c r="AJ81" s="33"/>
      <c r="AK81" s="35"/>
      <c r="AL81" s="33"/>
      <c r="AM81" s="33"/>
      <c r="AN81" s="35"/>
      <c r="AO81" s="33"/>
      <c r="AP81" s="33"/>
      <c r="AQ81" s="35"/>
      <c r="AR81" s="38"/>
      <c r="AS81" s="38"/>
      <c r="AT81" s="39"/>
      <c r="AU81" s="33"/>
      <c r="AV81" s="33"/>
      <c r="AW81" s="35"/>
      <c r="AX81" s="33"/>
      <c r="AY81" s="33"/>
      <c r="AZ81" s="35"/>
      <c r="BA81" s="33"/>
      <c r="BB81" s="33"/>
      <c r="BC81" s="40"/>
      <c r="BD81" s="38"/>
      <c r="BE81" s="38"/>
      <c r="BF81" s="39"/>
      <c r="BG81" s="33"/>
      <c r="BH81" s="33"/>
      <c r="BI81" s="40"/>
      <c r="BJ81" s="33"/>
      <c r="BK81" s="33"/>
      <c r="BL81" s="40"/>
      <c r="BM81" s="33"/>
      <c r="BN81" s="33"/>
      <c r="BO81" s="40"/>
      <c r="BP81" s="38"/>
      <c r="BQ81" s="33"/>
      <c r="BR81" s="40"/>
      <c r="BS81" s="33"/>
      <c r="BT81" s="33"/>
      <c r="BU81" s="35"/>
      <c r="BV81" s="33"/>
      <c r="BW81" s="33"/>
      <c r="BX81" s="35"/>
      <c r="BY81" s="33"/>
      <c r="BZ81" s="33"/>
      <c r="CA81" s="35"/>
      <c r="CB81" s="41"/>
      <c r="CC81" s="41"/>
      <c r="CD81" s="42"/>
      <c r="CE81" s="33"/>
      <c r="CF81" s="33"/>
      <c r="CG81" s="35"/>
      <c r="CH81" s="33"/>
      <c r="CI81" s="33"/>
      <c r="CJ81" s="35"/>
      <c r="CK81" s="33"/>
      <c r="CL81" s="33"/>
      <c r="CM81" s="35"/>
      <c r="CN81" s="41"/>
      <c r="CO81" s="41"/>
      <c r="CP81" s="42"/>
      <c r="CQ81" s="33"/>
      <c r="CR81" s="33"/>
      <c r="CS81" s="35"/>
      <c r="CT81" s="33"/>
      <c r="CU81" s="33"/>
      <c r="CV81" s="35"/>
      <c r="CW81" s="33"/>
      <c r="CX81" s="33"/>
      <c r="CY81" s="35"/>
      <c r="CZ81" s="41"/>
      <c r="DA81" s="41"/>
      <c r="DB81" s="42"/>
      <c r="DC81" s="33"/>
      <c r="DD81" s="33"/>
      <c r="DE81" s="35"/>
      <c r="DF81" s="33"/>
      <c r="DG81" s="33"/>
      <c r="DH81" s="35"/>
      <c r="DI81" s="33"/>
      <c r="DJ81" s="33"/>
      <c r="DK81" s="35"/>
      <c r="DL81" s="64">
        <v>951890</v>
      </c>
      <c r="DM81" s="64"/>
      <c r="DN81" s="65"/>
      <c r="DO81" s="64"/>
      <c r="DP81" s="64"/>
      <c r="DQ81" s="65"/>
      <c r="DR81" s="64"/>
      <c r="DS81" s="64"/>
      <c r="DT81" s="65"/>
      <c r="DU81" s="64"/>
      <c r="DV81" s="64"/>
      <c r="DW81" s="65"/>
      <c r="DX81" s="64"/>
      <c r="DY81" s="64"/>
      <c r="DZ81" s="65"/>
      <c r="EA81" s="64"/>
      <c r="EB81" s="64"/>
      <c r="EC81" s="65"/>
      <c r="ED81" s="64"/>
      <c r="EE81" s="64"/>
      <c r="EF81" s="65"/>
      <c r="EG81" s="64"/>
      <c r="EH81" s="64"/>
      <c r="EI81" s="65"/>
      <c r="EJ81" s="64"/>
      <c r="EK81" s="64"/>
      <c r="EL81" s="65"/>
      <c r="EM81" s="64">
        <v>614332</v>
      </c>
      <c r="EN81" s="64"/>
      <c r="EO81" s="65"/>
      <c r="EP81" s="64">
        <v>136281</v>
      </c>
      <c r="EQ81" s="64"/>
      <c r="ER81" s="65"/>
      <c r="ES81" s="64">
        <v>133312</v>
      </c>
      <c r="ET81" s="64">
        <f t="shared" si="245"/>
        <v>133312</v>
      </c>
      <c r="EU81" s="65" t="e">
        <f t="shared" si="246"/>
        <v>#DIV/0!</v>
      </c>
      <c r="EV81" s="64">
        <f t="shared" si="247"/>
        <v>883925</v>
      </c>
      <c r="EW81" s="64">
        <f t="shared" si="248"/>
        <v>-67965</v>
      </c>
      <c r="EX81" s="65">
        <f t="shared" si="249"/>
        <v>0.92859994327075612</v>
      </c>
      <c r="EY81" s="64">
        <v>224000</v>
      </c>
      <c r="EZ81" s="64">
        <f t="shared" si="250"/>
        <v>224000</v>
      </c>
      <c r="FA81" s="65" t="e">
        <f t="shared" si="251"/>
        <v>#DIV/0!</v>
      </c>
      <c r="FB81" s="64">
        <v>211704</v>
      </c>
      <c r="FC81" s="64">
        <f t="shared" si="252"/>
        <v>211704</v>
      </c>
      <c r="FD81" s="65" t="e">
        <f t="shared" si="253"/>
        <v>#DIV/0!</v>
      </c>
      <c r="FE81" s="64">
        <f t="shared" si="254"/>
        <v>435704</v>
      </c>
      <c r="FF81" s="64">
        <f t="shared" si="255"/>
        <v>435704</v>
      </c>
      <c r="FG81" s="65" t="e">
        <f t="shared" si="256"/>
        <v>#DIV/0!</v>
      </c>
      <c r="FH81" s="64">
        <v>187479</v>
      </c>
      <c r="FI81" s="64">
        <f t="shared" si="257"/>
        <v>187479</v>
      </c>
      <c r="FJ81" s="65" t="e">
        <f t="shared" si="258"/>
        <v>#DIV/0!</v>
      </c>
      <c r="FK81" s="64">
        <f t="shared" si="259"/>
        <v>623183</v>
      </c>
      <c r="FL81" s="64">
        <f t="shared" si="260"/>
        <v>8851</v>
      </c>
      <c r="FM81" s="65">
        <f t="shared" si="261"/>
        <v>1.0144075190613544</v>
      </c>
      <c r="FN81" s="64">
        <v>251520</v>
      </c>
      <c r="FO81" s="64">
        <f t="shared" si="262"/>
        <v>-18073</v>
      </c>
      <c r="FP81" s="65">
        <f t="shared" si="263"/>
        <v>0.93296190924838551</v>
      </c>
      <c r="FQ81" s="64">
        <f t="shared" si="264"/>
        <v>874703</v>
      </c>
      <c r="FR81" s="45">
        <f t="shared" si="265"/>
        <v>-9222</v>
      </c>
      <c r="FS81" s="46">
        <f t="shared" si="266"/>
        <v>0.9895669881494471</v>
      </c>
      <c r="FT81" s="64">
        <f t="shared" si="366"/>
        <v>-3043.26</v>
      </c>
    </row>
    <row r="82" spans="1:176" s="1" customFormat="1" ht="11.25" x14ac:dyDescent="0.2">
      <c r="A82" s="51">
        <v>61</v>
      </c>
      <c r="B82" s="32">
        <v>43</v>
      </c>
      <c r="C82" s="32" t="s">
        <v>131</v>
      </c>
      <c r="D82" s="51">
        <v>1012010397</v>
      </c>
      <c r="E82" s="51" t="s">
        <v>122</v>
      </c>
      <c r="F82" s="51">
        <v>86618101</v>
      </c>
      <c r="G82" s="33"/>
      <c r="H82" s="33">
        <v>137566</v>
      </c>
      <c r="I82" s="33">
        <v>97294</v>
      </c>
      <c r="J82" s="34">
        <f t="shared" ref="J82:J94" si="367">G82+H82+I82</f>
        <v>234860</v>
      </c>
      <c r="K82" s="33">
        <v>49837</v>
      </c>
      <c r="L82" s="33">
        <v>0</v>
      </c>
      <c r="M82" s="33">
        <v>136318</v>
      </c>
      <c r="N82" s="34">
        <f t="shared" ref="N82:N94" si="368">J82+K82+L82+M82</f>
        <v>421015</v>
      </c>
      <c r="O82" s="33">
        <v>0</v>
      </c>
      <c r="P82" s="33">
        <v>136234</v>
      </c>
      <c r="Q82" s="33">
        <v>0</v>
      </c>
      <c r="R82" s="34">
        <f t="shared" ref="R82:R94" si="369">N82+O82+P82+Q82</f>
        <v>557249</v>
      </c>
      <c r="S82" s="33">
        <v>0</v>
      </c>
      <c r="T82" s="33">
        <v>0</v>
      </c>
      <c r="U82" s="33">
        <v>68876</v>
      </c>
      <c r="V82" s="34">
        <f t="shared" ref="V82:V94" si="370">R82+S82+T82+U82</f>
        <v>626125</v>
      </c>
      <c r="W82" s="33">
        <v>0</v>
      </c>
      <c r="X82" s="33">
        <f t="shared" ref="X82:X94" si="371">W82-G82</f>
        <v>0</v>
      </c>
      <c r="Y82" s="35" t="e">
        <f t="shared" ref="Y82:Y94" si="372">W82/G82</f>
        <v>#DIV/0!</v>
      </c>
      <c r="Z82" s="33">
        <v>0</v>
      </c>
      <c r="AA82" s="33">
        <f t="shared" ref="AA82:AA94" si="373">Z82-H82</f>
        <v>-137566</v>
      </c>
      <c r="AB82" s="35">
        <f t="shared" ref="AB82:AB94" si="374">Z82/H82</f>
        <v>0</v>
      </c>
      <c r="AC82" s="33">
        <v>70495</v>
      </c>
      <c r="AD82" s="33">
        <f t="shared" ref="AD82:AD94" si="375">AC82-I82</f>
        <v>-26799</v>
      </c>
      <c r="AE82" s="35">
        <f t="shared" ref="AE82:AE94" si="376">AC82/I82</f>
        <v>0.72455649885912798</v>
      </c>
      <c r="AF82" s="36">
        <f t="shared" ref="AF82:AF94" si="377">W82+Z82+AC82</f>
        <v>70495</v>
      </c>
      <c r="AG82" s="36">
        <f t="shared" ref="AG82:AG94" si="378">AF82-J82</f>
        <v>-164365</v>
      </c>
      <c r="AH82" s="37">
        <f t="shared" ref="AH82:AH94" si="379">AF82/J82</f>
        <v>0.30015754066252237</v>
      </c>
      <c r="AI82" s="33">
        <v>0</v>
      </c>
      <c r="AJ82" s="33">
        <f t="shared" ref="AJ82:AJ94" si="380">AI82-K82</f>
        <v>-49837</v>
      </c>
      <c r="AK82" s="35">
        <f t="shared" ref="AK82:AK94" si="381">AI82/K82</f>
        <v>0</v>
      </c>
      <c r="AL82" s="33">
        <v>0</v>
      </c>
      <c r="AM82" s="33">
        <f t="shared" ref="AM82:AM94" si="382">AL82-L82</f>
        <v>0</v>
      </c>
      <c r="AN82" s="35" t="e">
        <f t="shared" ref="AN82:AN94" si="383">AL82/L82</f>
        <v>#DIV/0!</v>
      </c>
      <c r="AO82" s="33">
        <v>0</v>
      </c>
      <c r="AP82" s="33">
        <f t="shared" ref="AP82:AP99" si="384">AO82-M82</f>
        <v>-136318</v>
      </c>
      <c r="AQ82" s="35">
        <f t="shared" ref="AQ82:AQ99" si="385">AO82/M82</f>
        <v>0</v>
      </c>
      <c r="AR82" s="38">
        <f t="shared" ref="AR82:AR99" si="386">AF82+AI82+AL82+AO82</f>
        <v>70495</v>
      </c>
      <c r="AS82" s="38">
        <f t="shared" ref="AS82:AS99" si="387">AR82-N82</f>
        <v>-350520</v>
      </c>
      <c r="AT82" s="39">
        <f t="shared" ref="AT82:AT99" si="388">AR82/N82</f>
        <v>0.16744059000273148</v>
      </c>
      <c r="AU82" s="33">
        <v>70680</v>
      </c>
      <c r="AV82" s="33">
        <f t="shared" ref="AV82:AV99" si="389">AU82-O82</f>
        <v>70680</v>
      </c>
      <c r="AW82" s="35" t="e">
        <f t="shared" ref="AW82:AW99" si="390">AU82/O82</f>
        <v>#DIV/0!</v>
      </c>
      <c r="AX82" s="33">
        <v>50040</v>
      </c>
      <c r="AY82" s="33">
        <f t="shared" ref="AY82:AY99" si="391">AX82-P82</f>
        <v>-86194</v>
      </c>
      <c r="AZ82" s="35">
        <f t="shared" ref="AZ82:AZ99" si="392">AX82/P82</f>
        <v>0.36730918860196426</v>
      </c>
      <c r="BA82" s="33">
        <v>53310</v>
      </c>
      <c r="BB82" s="33">
        <f t="shared" ref="BB82:BB99" si="393">BA82-Q82</f>
        <v>53310</v>
      </c>
      <c r="BC82" s="40" t="e">
        <f t="shared" ref="BC82:BC99" si="394">BA82/Q82</f>
        <v>#DIV/0!</v>
      </c>
      <c r="BD82" s="38">
        <f t="shared" ref="BD82:BD99" si="395">AR82+AU82+AX82+BA82</f>
        <v>244525</v>
      </c>
      <c r="BE82" s="38">
        <f t="shared" ref="BE82:BE99" si="396">BD82-R82</f>
        <v>-312724</v>
      </c>
      <c r="BF82" s="39">
        <f t="shared" ref="BF82:BF99" si="397">BD82/R82</f>
        <v>0.43880742720040772</v>
      </c>
      <c r="BG82" s="33">
        <v>36863</v>
      </c>
      <c r="BH82" s="33">
        <f t="shared" ref="BH82:BH99" si="398">BG82-S82</f>
        <v>36863</v>
      </c>
      <c r="BI82" s="40" t="e">
        <f t="shared" ref="BI82:BI99" si="399">BG82/S82</f>
        <v>#DIV/0!</v>
      </c>
      <c r="BJ82" s="33">
        <v>46255.51</v>
      </c>
      <c r="BK82" s="33">
        <f t="shared" ref="BK82:BK99" si="400">BJ82-T82</f>
        <v>46255.51</v>
      </c>
      <c r="BL82" s="40" t="e">
        <f t="shared" ref="BL82:BL99" si="401">BJ82/T82</f>
        <v>#DIV/0!</v>
      </c>
      <c r="BM82" s="33">
        <v>51580</v>
      </c>
      <c r="BN82" s="33">
        <f t="shared" ref="BN82:BN99" si="402">BM82-U82</f>
        <v>-17296</v>
      </c>
      <c r="BO82" s="40">
        <f t="shared" ref="BO82:BO99" si="403">BM82/U82</f>
        <v>0.74888204889947152</v>
      </c>
      <c r="BP82" s="38">
        <f t="shared" ref="BP82:BP99" si="404">BD82+BG82+BJ82+BM82</f>
        <v>379223.51</v>
      </c>
      <c r="BQ82" s="33">
        <f t="shared" ref="BQ82:BQ99" si="405">BP82-V82</f>
        <v>-246901.49</v>
      </c>
      <c r="BR82" s="40">
        <f t="shared" ref="BR82:BR99" si="406">BP82/V82</f>
        <v>0.6056674146536235</v>
      </c>
      <c r="BS82" s="33">
        <v>54241</v>
      </c>
      <c r="BT82" s="33">
        <f t="shared" ref="BT82:BT99" si="407">BS82-W82</f>
        <v>54241</v>
      </c>
      <c r="BU82" s="35" t="e">
        <f t="shared" ref="BU82:BU99" si="408">BS82/W82</f>
        <v>#DIV/0!</v>
      </c>
      <c r="BV82" s="33">
        <v>56292</v>
      </c>
      <c r="BW82" s="33">
        <f t="shared" ref="BW82:BW99" si="409">BV82-Z82</f>
        <v>56292</v>
      </c>
      <c r="BX82" s="35" t="e">
        <f t="shared" ref="BX82:BX99" si="410">BV82/Z82</f>
        <v>#DIV/0!</v>
      </c>
      <c r="BY82" s="33">
        <v>54170</v>
      </c>
      <c r="BZ82" s="33">
        <f t="shared" ref="BZ82:BZ99" si="411">BY82-AC82</f>
        <v>-16325</v>
      </c>
      <c r="CA82" s="35">
        <f t="shared" ref="CA82:CA99" si="412">BY82/AC82</f>
        <v>0.7684232924320874</v>
      </c>
      <c r="CB82" s="41">
        <f t="shared" ref="CB82:CB99" si="413">BS82+BV82+BY82</f>
        <v>164703</v>
      </c>
      <c r="CC82" s="41">
        <f t="shared" ref="CC82:CC99" si="414">CB82-AF82</f>
        <v>94208</v>
      </c>
      <c r="CD82" s="42">
        <f t="shared" ref="CD82:CD99" si="415">CB82/AF82</f>
        <v>2.3363784665579117</v>
      </c>
      <c r="CE82" s="33">
        <v>52982</v>
      </c>
      <c r="CF82" s="33">
        <f t="shared" ref="CF82:CF99" si="416">CE82-AI82</f>
        <v>52982</v>
      </c>
      <c r="CG82" s="35" t="e">
        <f t="shared" ref="CG82:CG99" si="417">CE82/AI82</f>
        <v>#DIV/0!</v>
      </c>
      <c r="CH82" s="33">
        <v>56667</v>
      </c>
      <c r="CI82" s="33">
        <f t="shared" ref="CI82:CI99" si="418">CH82-AL82</f>
        <v>56667</v>
      </c>
      <c r="CJ82" s="35" t="e">
        <f t="shared" ref="CJ82:CJ99" si="419">CH82/AL82</f>
        <v>#DIV/0!</v>
      </c>
      <c r="CK82" s="33">
        <v>65362</v>
      </c>
      <c r="CL82" s="33">
        <f t="shared" ref="CL82:CL99" si="420">CK82-AO82</f>
        <v>65362</v>
      </c>
      <c r="CM82" s="35" t="e">
        <f t="shared" ref="CM82:CM99" si="421">CK82/AO82</f>
        <v>#DIV/0!</v>
      </c>
      <c r="CN82" s="41">
        <f t="shared" ref="CN82:CN99" si="422">CB82+CE82+CH82+CK82</f>
        <v>339714</v>
      </c>
      <c r="CO82" s="41">
        <f t="shared" ref="CO82:CO99" si="423">CN82-AR82</f>
        <v>269219</v>
      </c>
      <c r="CP82" s="42">
        <f t="shared" ref="CP82:CP99" si="424">CN82/AR82</f>
        <v>4.8189800695084761</v>
      </c>
      <c r="CQ82" s="33">
        <v>61168.47</v>
      </c>
      <c r="CR82" s="33">
        <f t="shared" ref="CR82:CR99" si="425">CQ82-AU82</f>
        <v>-9511.5299999999988</v>
      </c>
      <c r="CS82" s="35">
        <f t="shared" ref="CS82:CS99" si="426">CQ82/AU82</f>
        <v>0.86542826825127339</v>
      </c>
      <c r="CT82" s="33">
        <v>64680</v>
      </c>
      <c r="CU82" s="33">
        <f t="shared" ref="CU82:CU99" si="427">CT82-AX82</f>
        <v>14640</v>
      </c>
      <c r="CV82" s="35">
        <f t="shared" ref="CV82:CV99" si="428">CT82/AX82</f>
        <v>1.2925659472422062</v>
      </c>
      <c r="CW82" s="33">
        <v>57281</v>
      </c>
      <c r="CX82" s="33">
        <f t="shared" ref="CX82:CX99" si="429">CW82-BA82</f>
        <v>3971</v>
      </c>
      <c r="CY82" s="35">
        <f t="shared" ref="CY82:CY99" si="430">CW82/BA82</f>
        <v>1.0744888388670044</v>
      </c>
      <c r="CZ82" s="41">
        <f t="shared" ref="CZ82:CZ99" si="431">CN82+CQ82+CT82+CW82</f>
        <v>522843.47</v>
      </c>
      <c r="DA82" s="41">
        <f t="shared" ref="DA82:DA99" si="432">CZ82-BD82</f>
        <v>278318.46999999997</v>
      </c>
      <c r="DB82" s="42">
        <f t="shared" ref="DB82:DB99" si="433">CZ82/BD82</f>
        <v>2.1382004702995601</v>
      </c>
      <c r="DC82" s="33">
        <v>75276</v>
      </c>
      <c r="DD82" s="33">
        <f t="shared" ref="DD82:DD99" si="434">DC82-BG82</f>
        <v>38413</v>
      </c>
      <c r="DE82" s="35">
        <f t="shared" ref="DE82:DE99" si="435">DC82/BG82</f>
        <v>2.0420475815858721</v>
      </c>
      <c r="DF82" s="33">
        <v>36608</v>
      </c>
      <c r="DG82" s="33">
        <f t="shared" ref="DG82:DG99" si="436">DF82-BJ82</f>
        <v>-9647.510000000002</v>
      </c>
      <c r="DH82" s="35">
        <f t="shared" ref="DH82:DH99" si="437">DF82/BJ82</f>
        <v>0.79143003719989247</v>
      </c>
      <c r="DI82" s="33">
        <v>59122</v>
      </c>
      <c r="DJ82" s="33">
        <f t="shared" ref="DJ82:DJ99" si="438">DI82-BM82</f>
        <v>7542</v>
      </c>
      <c r="DK82" s="35">
        <f t="shared" ref="DK82:DK99" si="439">DI82/BM82</f>
        <v>1.1462194649088795</v>
      </c>
      <c r="DL82" s="64">
        <f t="shared" ref="DL82:DL99" si="440">CZ82+DC82+DF82+DI82</f>
        <v>693849.47</v>
      </c>
      <c r="DM82" s="64">
        <f t="shared" ref="DM82:DM99" si="441">DL82-BP82</f>
        <v>314625.95999999996</v>
      </c>
      <c r="DN82" s="65">
        <f t="shared" ref="DN82:DN99" si="442">DL82/BP82</f>
        <v>1.8296583721826738</v>
      </c>
      <c r="DO82" s="64">
        <v>80285</v>
      </c>
      <c r="DP82" s="64">
        <f t="shared" ref="DP82:DP99" si="443">DO82-BV82-BS82</f>
        <v>-30248</v>
      </c>
      <c r="DQ82" s="65">
        <f t="shared" ref="DQ82:DQ99" si="444">DO82/(BV82+BS82)</f>
        <v>0.72634416870979712</v>
      </c>
      <c r="DR82" s="64">
        <v>93311</v>
      </c>
      <c r="DS82" s="64">
        <f t="shared" ref="DS82:DS99" si="445">DR82-BY82</f>
        <v>39141</v>
      </c>
      <c r="DT82" s="65">
        <f t="shared" ref="DT82:DT99" si="446">DR82/BY82</f>
        <v>1.7225586117777367</v>
      </c>
      <c r="DU82" s="64">
        <f t="shared" ref="DU82:DU99" si="447">DO82+DR82</f>
        <v>173596</v>
      </c>
      <c r="DV82" s="64">
        <f t="shared" ref="DV82:DV99" si="448">DU82-CB82</f>
        <v>8893</v>
      </c>
      <c r="DW82" s="65">
        <f t="shared" ref="DW82:DW99" si="449">DU82/CB82</f>
        <v>1.0539941591835</v>
      </c>
      <c r="DX82" s="64">
        <v>144657</v>
      </c>
      <c r="DY82" s="64">
        <f t="shared" ref="DY82:DY99" si="450">DX82-(CK82+CH82+CE82)</f>
        <v>-30354</v>
      </c>
      <c r="DZ82" s="65">
        <f t="shared" ref="DZ82:DZ99" si="451">DX82/(CK82+CH82+CE82)</f>
        <v>0.82655947340452884</v>
      </c>
      <c r="EA82" s="64">
        <f t="shared" ref="EA82:EA99" si="452">DU82+DX82</f>
        <v>318253</v>
      </c>
      <c r="EB82" s="64">
        <f t="shared" ref="EB82:EB99" si="453">EA82-CN82</f>
        <v>-21461</v>
      </c>
      <c r="EC82" s="65">
        <f t="shared" ref="EC82:EC99" si="454">EA82/CN82</f>
        <v>0.93682627151074138</v>
      </c>
      <c r="ED82" s="64">
        <v>109624</v>
      </c>
      <c r="EE82" s="64">
        <f t="shared" ref="EE82:EE99" si="455">ED82-CQ82</f>
        <v>48455.53</v>
      </c>
      <c r="EF82" s="65">
        <f t="shared" ref="EF82:EF99" si="456">ED82/CQ82</f>
        <v>1.7921651465207482</v>
      </c>
      <c r="EG82" s="64">
        <v>61113</v>
      </c>
      <c r="EH82" s="64">
        <f t="shared" ref="EH82:EH99" si="457">EG82-CT82</f>
        <v>-3567</v>
      </c>
      <c r="EI82" s="65">
        <f t="shared" ref="EI82:EI99" si="458">EG82/CT82</f>
        <v>0.94485157699443412</v>
      </c>
      <c r="EJ82" s="64">
        <v>71572</v>
      </c>
      <c r="EK82" s="64">
        <f t="shared" ref="EK82:EK99" si="459">EJ82-CW82</f>
        <v>14291</v>
      </c>
      <c r="EL82" s="65">
        <f t="shared" ref="EL82:EL99" si="460">EJ82/CW82</f>
        <v>1.2494893594734728</v>
      </c>
      <c r="EM82" s="64">
        <f t="shared" ref="EM82:EM99" si="461">EA82+ED82+EG82+EJ82</f>
        <v>560562</v>
      </c>
      <c r="EN82" s="64">
        <f t="shared" ref="EN82:EN99" si="462">EM82-CZ82</f>
        <v>37718.530000000028</v>
      </c>
      <c r="EO82" s="65">
        <f t="shared" ref="EO82:EO99" si="463">EM82/CZ82</f>
        <v>1.0721411515381458</v>
      </c>
      <c r="EP82" s="64">
        <v>99355</v>
      </c>
      <c r="EQ82" s="64">
        <f t="shared" ref="EQ82:EQ99" si="464">EP82-DF82-DC82</f>
        <v>-12529</v>
      </c>
      <c r="ER82" s="65">
        <f t="shared" ref="ER82:ER99" si="465">EP82/(DC82+DF82)</f>
        <v>0.88801794715955806</v>
      </c>
      <c r="ES82" s="64">
        <v>51247</v>
      </c>
      <c r="ET82" s="64">
        <f t="shared" si="245"/>
        <v>-7875</v>
      </c>
      <c r="EU82" s="65">
        <f t="shared" si="246"/>
        <v>0.86680085247454419</v>
      </c>
      <c r="EV82" s="64">
        <f t="shared" si="247"/>
        <v>711164</v>
      </c>
      <c r="EW82" s="64">
        <f t="shared" si="248"/>
        <v>17314.530000000028</v>
      </c>
      <c r="EX82" s="65">
        <f t="shared" si="249"/>
        <v>1.0249543031286024</v>
      </c>
      <c r="EY82" s="64">
        <v>233243</v>
      </c>
      <c r="EZ82" s="64">
        <f t="shared" si="250"/>
        <v>59647</v>
      </c>
      <c r="FA82" s="65">
        <f t="shared" si="251"/>
        <v>1.3435966266503836</v>
      </c>
      <c r="FB82" s="64">
        <v>204078</v>
      </c>
      <c r="FC82" s="64">
        <f t="shared" si="252"/>
        <v>59421</v>
      </c>
      <c r="FD82" s="65">
        <f t="shared" si="253"/>
        <v>1.4107716875090732</v>
      </c>
      <c r="FE82" s="64">
        <f t="shared" si="254"/>
        <v>437321</v>
      </c>
      <c r="FF82" s="64">
        <f t="shared" si="255"/>
        <v>119068</v>
      </c>
      <c r="FG82" s="65">
        <f t="shared" si="256"/>
        <v>1.3741300160564081</v>
      </c>
      <c r="FH82" s="64">
        <v>155557</v>
      </c>
      <c r="FI82" s="64">
        <f t="shared" si="257"/>
        <v>-86752</v>
      </c>
      <c r="FJ82" s="65">
        <f t="shared" si="258"/>
        <v>0.64197780519914649</v>
      </c>
      <c r="FK82" s="64">
        <f t="shared" si="259"/>
        <v>592878</v>
      </c>
      <c r="FL82" s="64">
        <f t="shared" si="260"/>
        <v>32316</v>
      </c>
      <c r="FM82" s="65">
        <f t="shared" si="261"/>
        <v>1.0576492876791506</v>
      </c>
      <c r="FN82" s="64">
        <v>106770</v>
      </c>
      <c r="FO82" s="64">
        <f t="shared" si="262"/>
        <v>-43832</v>
      </c>
      <c r="FP82" s="65">
        <f t="shared" si="263"/>
        <v>0.70895472835686113</v>
      </c>
      <c r="FQ82" s="64">
        <f t="shared" si="264"/>
        <v>699648</v>
      </c>
      <c r="FR82" s="45">
        <f t="shared" si="265"/>
        <v>-11516</v>
      </c>
      <c r="FS82" s="46">
        <f t="shared" si="266"/>
        <v>0.98380682936706587</v>
      </c>
      <c r="FT82" s="64">
        <f t="shared" si="366"/>
        <v>-3800.28</v>
      </c>
    </row>
    <row r="83" spans="1:176" s="1" customFormat="1" ht="11.25" x14ac:dyDescent="0.2">
      <c r="A83" s="51">
        <v>62</v>
      </c>
      <c r="B83" s="32">
        <v>69</v>
      </c>
      <c r="C83" s="32" t="s">
        <v>156</v>
      </c>
      <c r="D83" s="51">
        <v>1012002170</v>
      </c>
      <c r="E83" s="51" t="s">
        <v>122</v>
      </c>
      <c r="F83" s="51">
        <v>86618411</v>
      </c>
      <c r="G83" s="33">
        <v>59301</v>
      </c>
      <c r="H83" s="33">
        <v>87024</v>
      </c>
      <c r="I83" s="33">
        <v>92147</v>
      </c>
      <c r="J83" s="34">
        <f t="shared" si="367"/>
        <v>238472</v>
      </c>
      <c r="K83" s="33">
        <v>88013</v>
      </c>
      <c r="L83" s="33">
        <v>87756</v>
      </c>
      <c r="M83" s="33">
        <v>86536</v>
      </c>
      <c r="N83" s="34">
        <f t="shared" si="368"/>
        <v>500777</v>
      </c>
      <c r="O83" s="33">
        <v>218552</v>
      </c>
      <c r="P83" s="33">
        <v>37185</v>
      </c>
      <c r="Q83" s="33">
        <v>22896</v>
      </c>
      <c r="R83" s="34">
        <f t="shared" si="369"/>
        <v>779410</v>
      </c>
      <c r="S83" s="33">
        <v>87211</v>
      </c>
      <c r="T83" s="33">
        <v>99830</v>
      </c>
      <c r="U83" s="33">
        <v>95024</v>
      </c>
      <c r="V83" s="34">
        <f t="shared" si="370"/>
        <v>1061475</v>
      </c>
      <c r="W83" s="33">
        <v>98829</v>
      </c>
      <c r="X83" s="33">
        <f t="shared" si="371"/>
        <v>39528</v>
      </c>
      <c r="Y83" s="35">
        <f t="shared" si="372"/>
        <v>1.6665654879344363</v>
      </c>
      <c r="Z83" s="33">
        <v>99179</v>
      </c>
      <c r="AA83" s="33">
        <f t="shared" si="373"/>
        <v>12155</v>
      </c>
      <c r="AB83" s="35">
        <f t="shared" si="374"/>
        <v>1.1396741128883987</v>
      </c>
      <c r="AC83" s="33">
        <v>91460</v>
      </c>
      <c r="AD83" s="33">
        <f t="shared" si="375"/>
        <v>-687</v>
      </c>
      <c r="AE83" s="35">
        <f t="shared" si="376"/>
        <v>0.9925445212540831</v>
      </c>
      <c r="AF83" s="36">
        <f t="shared" si="377"/>
        <v>289468</v>
      </c>
      <c r="AG83" s="36">
        <f t="shared" si="378"/>
        <v>50996</v>
      </c>
      <c r="AH83" s="37">
        <f t="shared" si="379"/>
        <v>1.2138448119695393</v>
      </c>
      <c r="AI83" s="33">
        <v>89791</v>
      </c>
      <c r="AJ83" s="33">
        <f t="shared" si="380"/>
        <v>1778</v>
      </c>
      <c r="AK83" s="35">
        <f t="shared" si="381"/>
        <v>1.0202015611330144</v>
      </c>
      <c r="AL83" s="33">
        <v>91492</v>
      </c>
      <c r="AM83" s="33">
        <f t="shared" si="382"/>
        <v>3736</v>
      </c>
      <c r="AN83" s="35">
        <f t="shared" si="383"/>
        <v>1.0425725876293359</v>
      </c>
      <c r="AO83" s="33">
        <v>263399</v>
      </c>
      <c r="AP83" s="33">
        <f t="shared" si="384"/>
        <v>176863</v>
      </c>
      <c r="AQ83" s="35">
        <f t="shared" si="385"/>
        <v>3.0438083572154939</v>
      </c>
      <c r="AR83" s="38">
        <f t="shared" si="386"/>
        <v>734150</v>
      </c>
      <c r="AS83" s="38">
        <f t="shared" si="387"/>
        <v>233373</v>
      </c>
      <c r="AT83" s="39">
        <f t="shared" si="388"/>
        <v>1.4660218021195064</v>
      </c>
      <c r="AU83" s="33">
        <v>86721</v>
      </c>
      <c r="AV83" s="33">
        <f t="shared" si="389"/>
        <v>-131831</v>
      </c>
      <c r="AW83" s="35">
        <f t="shared" si="390"/>
        <v>0.39679801603279768</v>
      </c>
      <c r="AX83" s="33">
        <v>14280</v>
      </c>
      <c r="AY83" s="33">
        <f t="shared" si="391"/>
        <v>-22905</v>
      </c>
      <c r="AZ83" s="35">
        <f t="shared" si="392"/>
        <v>0.38402581686163778</v>
      </c>
      <c r="BA83" s="33">
        <v>27892</v>
      </c>
      <c r="BB83" s="33">
        <f t="shared" si="393"/>
        <v>4996</v>
      </c>
      <c r="BC83" s="40">
        <f t="shared" si="394"/>
        <v>1.2182040531097136</v>
      </c>
      <c r="BD83" s="38">
        <f t="shared" si="395"/>
        <v>863043</v>
      </c>
      <c r="BE83" s="38">
        <f t="shared" si="396"/>
        <v>83633</v>
      </c>
      <c r="BF83" s="39">
        <f t="shared" si="397"/>
        <v>1.1073029599312301</v>
      </c>
      <c r="BG83" s="33">
        <v>89244</v>
      </c>
      <c r="BH83" s="33">
        <f t="shared" si="398"/>
        <v>2033</v>
      </c>
      <c r="BI83" s="40">
        <f t="shared" si="399"/>
        <v>1.0233112795404249</v>
      </c>
      <c r="BJ83" s="33">
        <v>94308</v>
      </c>
      <c r="BK83" s="33">
        <f t="shared" si="400"/>
        <v>-5522</v>
      </c>
      <c r="BL83" s="40">
        <f t="shared" si="401"/>
        <v>0.94468596614244216</v>
      </c>
      <c r="BM83" s="33">
        <v>64805.25</v>
      </c>
      <c r="BN83" s="33">
        <f t="shared" si="402"/>
        <v>-30218.75</v>
      </c>
      <c r="BO83" s="40">
        <f t="shared" si="403"/>
        <v>0.68198823455127122</v>
      </c>
      <c r="BP83" s="38">
        <f t="shared" si="404"/>
        <v>1111400.25</v>
      </c>
      <c r="BQ83" s="33">
        <f t="shared" si="405"/>
        <v>49925.25</v>
      </c>
      <c r="BR83" s="40">
        <f t="shared" si="406"/>
        <v>1.0470338444146117</v>
      </c>
      <c r="BS83" s="33">
        <v>109248</v>
      </c>
      <c r="BT83" s="33">
        <f t="shared" si="407"/>
        <v>10419</v>
      </c>
      <c r="BU83" s="35">
        <f t="shared" si="408"/>
        <v>1.1054245211425795</v>
      </c>
      <c r="BV83" s="33">
        <v>98621</v>
      </c>
      <c r="BW83" s="33">
        <f t="shared" si="409"/>
        <v>-558</v>
      </c>
      <c r="BX83" s="35">
        <f t="shared" si="410"/>
        <v>0.99437380897165728</v>
      </c>
      <c r="BY83" s="33">
        <v>100768.15</v>
      </c>
      <c r="BZ83" s="33">
        <f t="shared" si="411"/>
        <v>9308.1499999999942</v>
      </c>
      <c r="CA83" s="35">
        <f t="shared" si="412"/>
        <v>1.1017729061884975</v>
      </c>
      <c r="CB83" s="41">
        <f t="shared" si="413"/>
        <v>308637.15000000002</v>
      </c>
      <c r="CC83" s="41">
        <f t="shared" si="414"/>
        <v>19169.150000000023</v>
      </c>
      <c r="CD83" s="42">
        <f t="shared" si="415"/>
        <v>1.0662220003592799</v>
      </c>
      <c r="CE83" s="33">
        <v>89275</v>
      </c>
      <c r="CF83" s="33">
        <f t="shared" si="416"/>
        <v>-516</v>
      </c>
      <c r="CG83" s="35">
        <f t="shared" si="417"/>
        <v>0.99425332160238777</v>
      </c>
      <c r="CH83" s="33">
        <v>99283</v>
      </c>
      <c r="CI83" s="33">
        <f t="shared" si="418"/>
        <v>7791</v>
      </c>
      <c r="CJ83" s="35">
        <f t="shared" si="419"/>
        <v>1.0851549862283041</v>
      </c>
      <c r="CK83" s="33">
        <v>279328.87</v>
      </c>
      <c r="CL83" s="33">
        <f t="shared" si="420"/>
        <v>15929.869999999995</v>
      </c>
      <c r="CM83" s="35">
        <f t="shared" si="421"/>
        <v>1.0604780959684736</v>
      </c>
      <c r="CN83" s="41">
        <f t="shared" si="422"/>
        <v>776524.02</v>
      </c>
      <c r="CO83" s="41">
        <f t="shared" si="423"/>
        <v>42374.020000000019</v>
      </c>
      <c r="CP83" s="42">
        <f t="shared" si="424"/>
        <v>1.0577184771504462</v>
      </c>
      <c r="CQ83" s="33">
        <v>64837</v>
      </c>
      <c r="CR83" s="33">
        <f t="shared" si="425"/>
        <v>-21884</v>
      </c>
      <c r="CS83" s="35">
        <f t="shared" si="426"/>
        <v>0.74765051141015437</v>
      </c>
      <c r="CT83" s="33">
        <v>16293.48</v>
      </c>
      <c r="CU83" s="33">
        <f t="shared" si="427"/>
        <v>2013.4799999999996</v>
      </c>
      <c r="CV83" s="35">
        <f t="shared" si="428"/>
        <v>1.141</v>
      </c>
      <c r="CW83" s="33">
        <v>25449</v>
      </c>
      <c r="CX83" s="33">
        <f t="shared" si="429"/>
        <v>-2443</v>
      </c>
      <c r="CY83" s="35">
        <f t="shared" si="430"/>
        <v>0.9124121611931737</v>
      </c>
      <c r="CZ83" s="41">
        <f t="shared" si="431"/>
        <v>883103.5</v>
      </c>
      <c r="DA83" s="41">
        <f t="shared" si="432"/>
        <v>20060.5</v>
      </c>
      <c r="DB83" s="42">
        <f t="shared" si="433"/>
        <v>1.023243917162876</v>
      </c>
      <c r="DC83" s="33">
        <v>98980</v>
      </c>
      <c r="DD83" s="33">
        <f t="shared" si="434"/>
        <v>9736</v>
      </c>
      <c r="DE83" s="35">
        <f t="shared" si="435"/>
        <v>1.1090941687956613</v>
      </c>
      <c r="DF83" s="33">
        <v>104411</v>
      </c>
      <c r="DG83" s="33">
        <f t="shared" si="436"/>
        <v>10103</v>
      </c>
      <c r="DH83" s="35">
        <f t="shared" si="437"/>
        <v>1.1071277092081266</v>
      </c>
      <c r="DI83" s="33">
        <v>237556</v>
      </c>
      <c r="DJ83" s="33">
        <f t="shared" si="438"/>
        <v>172750.75</v>
      </c>
      <c r="DK83" s="35">
        <f t="shared" si="439"/>
        <v>3.6656906654939223</v>
      </c>
      <c r="DL83" s="64">
        <f t="shared" si="440"/>
        <v>1324050.5</v>
      </c>
      <c r="DM83" s="64">
        <f t="shared" si="441"/>
        <v>212650.25</v>
      </c>
      <c r="DN83" s="65">
        <f t="shared" si="442"/>
        <v>1.1913354347364957</v>
      </c>
      <c r="DO83" s="64">
        <v>131472</v>
      </c>
      <c r="DP83" s="64">
        <f t="shared" si="443"/>
        <v>-76397</v>
      </c>
      <c r="DQ83" s="65">
        <f t="shared" si="444"/>
        <v>0.63247526086140793</v>
      </c>
      <c r="DR83" s="64">
        <v>125775</v>
      </c>
      <c r="DS83" s="64">
        <f t="shared" si="445"/>
        <v>25006.850000000006</v>
      </c>
      <c r="DT83" s="65">
        <f t="shared" si="446"/>
        <v>1.2481622417400737</v>
      </c>
      <c r="DU83" s="64">
        <f t="shared" si="447"/>
        <v>257247</v>
      </c>
      <c r="DV83" s="64">
        <f t="shared" si="448"/>
        <v>-51390.150000000023</v>
      </c>
      <c r="DW83" s="65">
        <f t="shared" si="449"/>
        <v>0.83349331083442157</v>
      </c>
      <c r="DX83" s="64">
        <v>490151</v>
      </c>
      <c r="DY83" s="64">
        <f t="shared" si="450"/>
        <v>22264.130000000005</v>
      </c>
      <c r="DZ83" s="65">
        <f t="shared" si="451"/>
        <v>1.0475844299712878</v>
      </c>
      <c r="EA83" s="64">
        <f t="shared" si="452"/>
        <v>747398</v>
      </c>
      <c r="EB83" s="64">
        <f t="shared" si="453"/>
        <v>-29126.020000000019</v>
      </c>
      <c r="EC83" s="65">
        <f t="shared" si="454"/>
        <v>0.96249179774245741</v>
      </c>
      <c r="ED83" s="64">
        <v>209184</v>
      </c>
      <c r="EE83" s="64">
        <f t="shared" si="455"/>
        <v>144347</v>
      </c>
      <c r="EF83" s="65">
        <f t="shared" si="456"/>
        <v>3.2263059672717738</v>
      </c>
      <c r="EG83" s="64">
        <v>41458</v>
      </c>
      <c r="EH83" s="64">
        <f t="shared" si="457"/>
        <v>25164.52</v>
      </c>
      <c r="EI83" s="65">
        <f t="shared" si="458"/>
        <v>2.5444533641677531</v>
      </c>
      <c r="EJ83" s="64">
        <v>38977</v>
      </c>
      <c r="EK83" s="64">
        <f t="shared" si="459"/>
        <v>13528</v>
      </c>
      <c r="EL83" s="65">
        <f t="shared" si="460"/>
        <v>1.5315729498212109</v>
      </c>
      <c r="EM83" s="64">
        <f t="shared" si="461"/>
        <v>1037017</v>
      </c>
      <c r="EN83" s="64">
        <f t="shared" si="462"/>
        <v>153913.5</v>
      </c>
      <c r="EO83" s="65">
        <f t="shared" si="463"/>
        <v>1.1742870456294194</v>
      </c>
      <c r="EP83" s="64">
        <v>229377</v>
      </c>
      <c r="EQ83" s="64">
        <f t="shared" si="464"/>
        <v>25986</v>
      </c>
      <c r="ER83" s="65">
        <f t="shared" si="465"/>
        <v>1.1277637653583492</v>
      </c>
      <c r="ES83" s="64">
        <v>241830</v>
      </c>
      <c r="ET83" s="64">
        <f t="shared" si="245"/>
        <v>4274</v>
      </c>
      <c r="EU83" s="65">
        <f t="shared" si="246"/>
        <v>1.017991547256226</v>
      </c>
      <c r="EV83" s="64">
        <f t="shared" si="247"/>
        <v>1508224</v>
      </c>
      <c r="EW83" s="64">
        <f t="shared" si="248"/>
        <v>184173.5</v>
      </c>
      <c r="EX83" s="65">
        <f t="shared" si="249"/>
        <v>1.1390985464678274</v>
      </c>
      <c r="EY83" s="64">
        <v>245931</v>
      </c>
      <c r="EZ83" s="64">
        <f t="shared" si="250"/>
        <v>-11316</v>
      </c>
      <c r="FA83" s="65">
        <f t="shared" si="251"/>
        <v>0.95601114881806204</v>
      </c>
      <c r="FB83" s="64">
        <v>607574.49</v>
      </c>
      <c r="FC83" s="64">
        <f t="shared" si="252"/>
        <v>117423.48999999999</v>
      </c>
      <c r="FD83" s="65">
        <f t="shared" si="253"/>
        <v>1.2395659500847698</v>
      </c>
      <c r="FE83" s="64">
        <f t="shared" si="254"/>
        <v>853505.49</v>
      </c>
      <c r="FF83" s="64">
        <f t="shared" si="255"/>
        <v>106107.48999999999</v>
      </c>
      <c r="FG83" s="65">
        <f t="shared" si="256"/>
        <v>1.1419691917826913</v>
      </c>
      <c r="FH83" s="64">
        <v>149459.19</v>
      </c>
      <c r="FI83" s="64">
        <f t="shared" si="257"/>
        <v>-140159.81</v>
      </c>
      <c r="FJ83" s="65">
        <f t="shared" si="258"/>
        <v>0.51605450609248704</v>
      </c>
      <c r="FK83" s="64">
        <f t="shared" si="259"/>
        <v>1002964.6799999999</v>
      </c>
      <c r="FL83" s="64">
        <f t="shared" si="260"/>
        <v>-34052.320000000065</v>
      </c>
      <c r="FM83" s="65">
        <f t="shared" si="261"/>
        <v>0.9671631998318253</v>
      </c>
      <c r="FN83" s="64">
        <v>489381.41</v>
      </c>
      <c r="FO83" s="64">
        <f t="shared" si="262"/>
        <v>18174.409999999974</v>
      </c>
      <c r="FP83" s="65">
        <f t="shared" si="263"/>
        <v>1.0385699066440015</v>
      </c>
      <c r="FQ83" s="64">
        <f t="shared" si="264"/>
        <v>1492346.0899999999</v>
      </c>
      <c r="FR83" s="45">
        <f t="shared" si="265"/>
        <v>-15877.910000000149</v>
      </c>
      <c r="FS83" s="46">
        <f t="shared" si="266"/>
        <v>0.98947244573750304</v>
      </c>
      <c r="FT83" s="64">
        <f t="shared" si="366"/>
        <v>-6509.9431000000613</v>
      </c>
    </row>
    <row r="84" spans="1:176" s="1" customFormat="1" ht="11.25" x14ac:dyDescent="0.2">
      <c r="A84" s="51">
        <v>63</v>
      </c>
      <c r="B84" s="32">
        <v>47</v>
      </c>
      <c r="C84" s="32" t="s">
        <v>135</v>
      </c>
      <c r="D84" s="51">
        <v>1012010245</v>
      </c>
      <c r="E84" s="51" t="s">
        <v>122</v>
      </c>
      <c r="F84" s="51">
        <v>86618101</v>
      </c>
      <c r="G84" s="33">
        <v>32872</v>
      </c>
      <c r="H84" s="33">
        <v>32346</v>
      </c>
      <c r="I84" s="33"/>
      <c r="J84" s="34">
        <f t="shared" si="367"/>
        <v>65218</v>
      </c>
      <c r="K84" s="33">
        <v>35974</v>
      </c>
      <c r="L84" s="33">
        <v>8305</v>
      </c>
      <c r="M84" s="33">
        <v>65987</v>
      </c>
      <c r="N84" s="34">
        <f t="shared" si="368"/>
        <v>175484</v>
      </c>
      <c r="O84" s="33">
        <v>66290</v>
      </c>
      <c r="P84" s="33">
        <v>0</v>
      </c>
      <c r="Q84" s="33">
        <v>25874</v>
      </c>
      <c r="R84" s="34">
        <f t="shared" si="369"/>
        <v>267648</v>
      </c>
      <c r="S84" s="33">
        <v>64998</v>
      </c>
      <c r="T84" s="33">
        <v>0</v>
      </c>
      <c r="U84" s="33">
        <v>66487.91</v>
      </c>
      <c r="V84" s="34">
        <f t="shared" si="370"/>
        <v>399133.91000000003</v>
      </c>
      <c r="W84" s="33">
        <v>57</v>
      </c>
      <c r="X84" s="33">
        <f t="shared" si="371"/>
        <v>-32815</v>
      </c>
      <c r="Y84" s="35">
        <f t="shared" si="372"/>
        <v>1.7339985397907033E-3</v>
      </c>
      <c r="Z84" s="33">
        <v>47188</v>
      </c>
      <c r="AA84" s="33">
        <f t="shared" si="373"/>
        <v>14842</v>
      </c>
      <c r="AB84" s="35">
        <f t="shared" si="374"/>
        <v>1.4588511717059296</v>
      </c>
      <c r="AC84" s="33">
        <v>26756</v>
      </c>
      <c r="AD84" s="33">
        <f t="shared" si="375"/>
        <v>26756</v>
      </c>
      <c r="AE84" s="35" t="e">
        <f t="shared" si="376"/>
        <v>#DIV/0!</v>
      </c>
      <c r="AF84" s="36">
        <f t="shared" si="377"/>
        <v>74001</v>
      </c>
      <c r="AG84" s="36">
        <f t="shared" si="378"/>
        <v>8783</v>
      </c>
      <c r="AH84" s="37">
        <f t="shared" si="379"/>
        <v>1.1346714097335091</v>
      </c>
      <c r="AI84" s="33">
        <v>39677</v>
      </c>
      <c r="AJ84" s="33">
        <f t="shared" si="380"/>
        <v>3703</v>
      </c>
      <c r="AK84" s="35">
        <f t="shared" si="381"/>
        <v>1.1029354533829989</v>
      </c>
      <c r="AL84" s="33">
        <v>23735.09</v>
      </c>
      <c r="AM84" s="33">
        <f t="shared" si="382"/>
        <v>15430.09</v>
      </c>
      <c r="AN84" s="35">
        <f t="shared" si="383"/>
        <v>2.8579277543648405</v>
      </c>
      <c r="AO84" s="33">
        <v>74560</v>
      </c>
      <c r="AP84" s="33">
        <f t="shared" si="384"/>
        <v>8573</v>
      </c>
      <c r="AQ84" s="35">
        <f t="shared" si="385"/>
        <v>1.1299195296043161</v>
      </c>
      <c r="AR84" s="38">
        <f t="shared" si="386"/>
        <v>211973.09</v>
      </c>
      <c r="AS84" s="38">
        <f t="shared" si="387"/>
        <v>36489.089999999997</v>
      </c>
      <c r="AT84" s="39">
        <f t="shared" si="388"/>
        <v>1.2079339996808827</v>
      </c>
      <c r="AU84" s="33">
        <v>5012</v>
      </c>
      <c r="AV84" s="33">
        <f t="shared" si="389"/>
        <v>-61278</v>
      </c>
      <c r="AW84" s="35">
        <f t="shared" si="390"/>
        <v>7.5607180570221755E-2</v>
      </c>
      <c r="AX84" s="33">
        <v>32594.6</v>
      </c>
      <c r="AY84" s="33">
        <f t="shared" si="391"/>
        <v>32594.6</v>
      </c>
      <c r="AZ84" s="35" t="e">
        <f t="shared" si="392"/>
        <v>#DIV/0!</v>
      </c>
      <c r="BA84" s="33">
        <v>54446</v>
      </c>
      <c r="BB84" s="33">
        <f t="shared" si="393"/>
        <v>28572</v>
      </c>
      <c r="BC84" s="40">
        <f t="shared" si="394"/>
        <v>2.1042745613357039</v>
      </c>
      <c r="BD84" s="38">
        <f t="shared" si="395"/>
        <v>304025.69</v>
      </c>
      <c r="BE84" s="38">
        <f t="shared" si="396"/>
        <v>36377.69</v>
      </c>
      <c r="BF84" s="39">
        <f t="shared" si="397"/>
        <v>1.1359161660090866</v>
      </c>
      <c r="BG84" s="33">
        <v>8636</v>
      </c>
      <c r="BH84" s="33">
        <f t="shared" si="398"/>
        <v>-56362</v>
      </c>
      <c r="BI84" s="40">
        <f t="shared" si="399"/>
        <v>0.1328656266346657</v>
      </c>
      <c r="BJ84" s="33">
        <v>26406</v>
      </c>
      <c r="BK84" s="33">
        <f t="shared" si="400"/>
        <v>26406</v>
      </c>
      <c r="BL84" s="40" t="e">
        <f t="shared" si="401"/>
        <v>#DIV/0!</v>
      </c>
      <c r="BM84" s="33">
        <v>75172</v>
      </c>
      <c r="BN84" s="33">
        <f t="shared" si="402"/>
        <v>8684.0899999999965</v>
      </c>
      <c r="BO84" s="40">
        <f t="shared" si="403"/>
        <v>1.1306115653206725</v>
      </c>
      <c r="BP84" s="38">
        <f t="shared" si="404"/>
        <v>414239.69</v>
      </c>
      <c r="BQ84" s="33">
        <f t="shared" si="405"/>
        <v>15105.77999999997</v>
      </c>
      <c r="BR84" s="40">
        <f t="shared" si="406"/>
        <v>1.0378463959626982</v>
      </c>
      <c r="BS84" s="33">
        <v>0</v>
      </c>
      <c r="BT84" s="33">
        <f t="shared" si="407"/>
        <v>-57</v>
      </c>
      <c r="BU84" s="35">
        <f t="shared" si="408"/>
        <v>0</v>
      </c>
      <c r="BV84" s="33">
        <v>40368</v>
      </c>
      <c r="BW84" s="33">
        <f t="shared" si="409"/>
        <v>-6820</v>
      </c>
      <c r="BX84" s="35">
        <f t="shared" si="410"/>
        <v>0.85547173010087307</v>
      </c>
      <c r="BY84" s="33">
        <v>40776</v>
      </c>
      <c r="BZ84" s="33">
        <f t="shared" si="411"/>
        <v>14020</v>
      </c>
      <c r="CA84" s="35">
        <f t="shared" si="412"/>
        <v>1.5239946180296009</v>
      </c>
      <c r="CB84" s="41">
        <f t="shared" si="413"/>
        <v>81144</v>
      </c>
      <c r="CC84" s="41">
        <f t="shared" si="414"/>
        <v>7143</v>
      </c>
      <c r="CD84" s="42">
        <f t="shared" si="415"/>
        <v>1.09652572262537</v>
      </c>
      <c r="CE84" s="33">
        <v>70605</v>
      </c>
      <c r="CF84" s="33">
        <f t="shared" si="416"/>
        <v>30928</v>
      </c>
      <c r="CG84" s="35">
        <f t="shared" si="417"/>
        <v>1.7794944174206719</v>
      </c>
      <c r="CH84" s="33">
        <v>7389</v>
      </c>
      <c r="CI84" s="33">
        <f t="shared" si="418"/>
        <v>-16346.09</v>
      </c>
      <c r="CJ84" s="35">
        <f t="shared" si="419"/>
        <v>0.31131122738527639</v>
      </c>
      <c r="CK84" s="33">
        <v>77244</v>
      </c>
      <c r="CL84" s="33">
        <f t="shared" si="420"/>
        <v>2684</v>
      </c>
      <c r="CM84" s="35">
        <f t="shared" si="421"/>
        <v>1.0359978540772532</v>
      </c>
      <c r="CN84" s="41">
        <f t="shared" si="422"/>
        <v>236382</v>
      </c>
      <c r="CO84" s="41">
        <f t="shared" si="423"/>
        <v>24408.910000000003</v>
      </c>
      <c r="CP84" s="42">
        <f t="shared" si="424"/>
        <v>1.115150984495249</v>
      </c>
      <c r="CQ84" s="33">
        <v>10043</v>
      </c>
      <c r="CR84" s="33">
        <f t="shared" si="425"/>
        <v>5031</v>
      </c>
      <c r="CS84" s="35">
        <f t="shared" si="426"/>
        <v>2.0037909018355946</v>
      </c>
      <c r="CT84" s="33">
        <v>38048</v>
      </c>
      <c r="CU84" s="33">
        <f t="shared" si="427"/>
        <v>5453.4000000000015</v>
      </c>
      <c r="CV84" s="35">
        <f t="shared" si="428"/>
        <v>1.1673099225025005</v>
      </c>
      <c r="CW84" s="33">
        <v>27420</v>
      </c>
      <c r="CX84" s="33">
        <f t="shared" si="429"/>
        <v>-27026</v>
      </c>
      <c r="CY84" s="35">
        <f t="shared" si="430"/>
        <v>0.50361826396796827</v>
      </c>
      <c r="CZ84" s="41">
        <f t="shared" si="431"/>
        <v>311893</v>
      </c>
      <c r="DA84" s="41">
        <f t="shared" si="432"/>
        <v>7867.3099999999977</v>
      </c>
      <c r="DB84" s="42">
        <f t="shared" si="433"/>
        <v>1.0258771224234373</v>
      </c>
      <c r="DC84" s="33">
        <v>40846</v>
      </c>
      <c r="DD84" s="33">
        <f t="shared" si="434"/>
        <v>32210</v>
      </c>
      <c r="DE84" s="35">
        <f t="shared" si="435"/>
        <v>4.7297359888837427</v>
      </c>
      <c r="DF84" s="33">
        <v>33485</v>
      </c>
      <c r="DG84" s="33">
        <f t="shared" si="436"/>
        <v>7079</v>
      </c>
      <c r="DH84" s="35">
        <f t="shared" si="437"/>
        <v>1.2680830114367947</v>
      </c>
      <c r="DI84" s="33">
        <v>63833</v>
      </c>
      <c r="DJ84" s="33">
        <f t="shared" si="438"/>
        <v>-11339</v>
      </c>
      <c r="DK84" s="35">
        <f t="shared" si="439"/>
        <v>0.84915926142712717</v>
      </c>
      <c r="DL84" s="64">
        <f t="shared" si="440"/>
        <v>450057</v>
      </c>
      <c r="DM84" s="64">
        <f t="shared" si="441"/>
        <v>35817.31</v>
      </c>
      <c r="DN84" s="65">
        <f t="shared" si="442"/>
        <v>1.0864651815474273</v>
      </c>
      <c r="DO84" s="64">
        <v>66031</v>
      </c>
      <c r="DP84" s="64">
        <f t="shared" si="443"/>
        <v>25663</v>
      </c>
      <c r="DQ84" s="65">
        <f t="shared" si="444"/>
        <v>1.635726317875545</v>
      </c>
      <c r="DR84" s="64">
        <v>42944.76</v>
      </c>
      <c r="DS84" s="64">
        <f t="shared" si="445"/>
        <v>2168.760000000002</v>
      </c>
      <c r="DT84" s="65">
        <f t="shared" si="446"/>
        <v>1.0531871689228958</v>
      </c>
      <c r="DU84" s="64">
        <f t="shared" si="447"/>
        <v>108975.76000000001</v>
      </c>
      <c r="DV84" s="64">
        <f t="shared" si="448"/>
        <v>27831.760000000009</v>
      </c>
      <c r="DW84" s="65">
        <f t="shared" si="449"/>
        <v>1.3429922113773047</v>
      </c>
      <c r="DX84" s="64">
        <v>129898.8</v>
      </c>
      <c r="DY84" s="64">
        <f t="shared" si="450"/>
        <v>-25339.199999999997</v>
      </c>
      <c r="DZ84" s="65">
        <f t="shared" si="451"/>
        <v>0.83677192439995363</v>
      </c>
      <c r="EA84" s="64">
        <f t="shared" si="452"/>
        <v>238874.56</v>
      </c>
      <c r="EB84" s="64">
        <f t="shared" si="453"/>
        <v>2492.5599999999977</v>
      </c>
      <c r="EC84" s="65">
        <f t="shared" si="454"/>
        <v>1.0105446269174472</v>
      </c>
      <c r="ED84" s="64">
        <v>55955</v>
      </c>
      <c r="EE84" s="64">
        <f t="shared" si="455"/>
        <v>45912</v>
      </c>
      <c r="EF84" s="65">
        <f t="shared" si="456"/>
        <v>5.5715423678183811</v>
      </c>
      <c r="EG84" s="64">
        <v>37442</v>
      </c>
      <c r="EH84" s="64">
        <f t="shared" si="457"/>
        <v>-606</v>
      </c>
      <c r="EI84" s="65">
        <f t="shared" si="458"/>
        <v>0.98407275021026075</v>
      </c>
      <c r="EJ84" s="64">
        <v>31858</v>
      </c>
      <c r="EK84" s="64">
        <f t="shared" si="459"/>
        <v>4438</v>
      </c>
      <c r="EL84" s="65">
        <f t="shared" si="460"/>
        <v>1.1618526622902992</v>
      </c>
      <c r="EM84" s="64">
        <f t="shared" si="461"/>
        <v>364129.56</v>
      </c>
      <c r="EN84" s="64">
        <f t="shared" si="462"/>
        <v>52236.56</v>
      </c>
      <c r="EO84" s="65">
        <f t="shared" si="463"/>
        <v>1.1674823096382414</v>
      </c>
      <c r="EP84" s="64">
        <v>126225</v>
      </c>
      <c r="EQ84" s="64">
        <f t="shared" si="464"/>
        <v>51894</v>
      </c>
      <c r="ER84" s="65">
        <f t="shared" si="465"/>
        <v>1.6981474754812931</v>
      </c>
      <c r="ES84" s="64">
        <v>45830</v>
      </c>
      <c r="ET84" s="64">
        <f t="shared" si="245"/>
        <v>-18003</v>
      </c>
      <c r="EU84" s="65">
        <f t="shared" si="246"/>
        <v>0.71796719565115219</v>
      </c>
      <c r="EV84" s="64">
        <f t="shared" si="247"/>
        <v>536184.56000000006</v>
      </c>
      <c r="EW84" s="64">
        <f t="shared" si="248"/>
        <v>86127.560000000056</v>
      </c>
      <c r="EX84" s="65">
        <f t="shared" si="249"/>
        <v>1.1913703375350235</v>
      </c>
      <c r="EY84" s="64">
        <v>85642</v>
      </c>
      <c r="EZ84" s="64">
        <f t="shared" si="250"/>
        <v>-23333.760000000009</v>
      </c>
      <c r="FA84" s="65">
        <f t="shared" si="251"/>
        <v>0.78588119045923599</v>
      </c>
      <c r="FB84" s="64">
        <v>125406</v>
      </c>
      <c r="FC84" s="64">
        <f t="shared" si="252"/>
        <v>-4492.8000000000029</v>
      </c>
      <c r="FD84" s="65">
        <f t="shared" si="253"/>
        <v>0.96541307540947263</v>
      </c>
      <c r="FE84" s="64">
        <f t="shared" si="254"/>
        <v>211048</v>
      </c>
      <c r="FF84" s="64">
        <f t="shared" si="255"/>
        <v>-27826.559999999998</v>
      </c>
      <c r="FG84" s="65">
        <f t="shared" si="256"/>
        <v>0.88350973833295599</v>
      </c>
      <c r="FH84" s="64">
        <v>132616</v>
      </c>
      <c r="FI84" s="64">
        <f t="shared" si="257"/>
        <v>7361</v>
      </c>
      <c r="FJ84" s="65">
        <f t="shared" si="258"/>
        <v>1.0587681130493793</v>
      </c>
      <c r="FK84" s="64">
        <f t="shared" si="259"/>
        <v>343664</v>
      </c>
      <c r="FL84" s="64">
        <f t="shared" si="260"/>
        <v>-20465.559999999998</v>
      </c>
      <c r="FM84" s="65">
        <f t="shared" si="261"/>
        <v>0.94379593900588576</v>
      </c>
      <c r="FN84" s="64">
        <v>172893</v>
      </c>
      <c r="FO84" s="64">
        <f t="shared" si="262"/>
        <v>838</v>
      </c>
      <c r="FP84" s="65">
        <f t="shared" si="263"/>
        <v>1.0048705355845515</v>
      </c>
      <c r="FQ84" s="64">
        <f t="shared" si="264"/>
        <v>516557</v>
      </c>
      <c r="FR84" s="45">
        <f t="shared" si="265"/>
        <v>-19627.560000000056</v>
      </c>
      <c r="FS84" s="46">
        <f t="shared" si="266"/>
        <v>0.96339402238661986</v>
      </c>
      <c r="FT84" s="64">
        <f t="shared" si="366"/>
        <v>-6477.094800000018</v>
      </c>
    </row>
    <row r="85" spans="1:176" s="1" customFormat="1" ht="11.25" x14ac:dyDescent="0.2">
      <c r="A85" s="51">
        <v>64</v>
      </c>
      <c r="B85" s="32">
        <v>38</v>
      </c>
      <c r="C85" s="32" t="s">
        <v>126</v>
      </c>
      <c r="D85" s="51">
        <v>1012004435</v>
      </c>
      <c r="E85" s="51" t="s">
        <v>122</v>
      </c>
      <c r="F85" s="51">
        <v>86618101</v>
      </c>
      <c r="G85" s="33">
        <v>39102</v>
      </c>
      <c r="H85" s="33">
        <v>23275.01</v>
      </c>
      <c r="I85" s="33">
        <v>81036</v>
      </c>
      <c r="J85" s="34">
        <f t="shared" si="367"/>
        <v>143413.01</v>
      </c>
      <c r="K85" s="33">
        <v>40430</v>
      </c>
      <c r="L85" s="33">
        <v>0</v>
      </c>
      <c r="M85" s="33">
        <v>40438</v>
      </c>
      <c r="N85" s="34">
        <f t="shared" si="368"/>
        <v>224281.01</v>
      </c>
      <c r="O85" s="33">
        <v>40089</v>
      </c>
      <c r="P85" s="33">
        <v>78507</v>
      </c>
      <c r="Q85" s="33">
        <v>46124</v>
      </c>
      <c r="R85" s="34">
        <f t="shared" si="369"/>
        <v>389001.01</v>
      </c>
      <c r="S85" s="33">
        <v>55051</v>
      </c>
      <c r="T85" s="33">
        <v>66727</v>
      </c>
      <c r="U85" s="33">
        <v>163724</v>
      </c>
      <c r="V85" s="34">
        <f t="shared" si="370"/>
        <v>674503.01</v>
      </c>
      <c r="W85" s="33">
        <v>6658</v>
      </c>
      <c r="X85" s="33">
        <f t="shared" si="371"/>
        <v>-32444</v>
      </c>
      <c r="Y85" s="35">
        <f t="shared" si="372"/>
        <v>0.17027262032632601</v>
      </c>
      <c r="Z85" s="33">
        <v>86628</v>
      </c>
      <c r="AA85" s="33">
        <f t="shared" si="373"/>
        <v>63352.990000000005</v>
      </c>
      <c r="AB85" s="35">
        <f t="shared" si="374"/>
        <v>3.7219318058295143</v>
      </c>
      <c r="AC85" s="33">
        <v>165930</v>
      </c>
      <c r="AD85" s="33">
        <f t="shared" si="375"/>
        <v>84894</v>
      </c>
      <c r="AE85" s="35">
        <f t="shared" si="376"/>
        <v>2.0476084703094921</v>
      </c>
      <c r="AF85" s="36">
        <f t="shared" si="377"/>
        <v>259216</v>
      </c>
      <c r="AG85" s="36">
        <f t="shared" si="378"/>
        <v>115802.98999999999</v>
      </c>
      <c r="AH85" s="37">
        <f t="shared" si="379"/>
        <v>1.8074789727933329</v>
      </c>
      <c r="AI85" s="33">
        <v>1107</v>
      </c>
      <c r="AJ85" s="33">
        <f t="shared" si="380"/>
        <v>-39323</v>
      </c>
      <c r="AK85" s="35">
        <f t="shared" si="381"/>
        <v>2.7380657927281723E-2</v>
      </c>
      <c r="AL85" s="33">
        <v>88499</v>
      </c>
      <c r="AM85" s="33">
        <f t="shared" si="382"/>
        <v>88499</v>
      </c>
      <c r="AN85" s="35" t="e">
        <f t="shared" si="383"/>
        <v>#DIV/0!</v>
      </c>
      <c r="AO85" s="33">
        <v>177263</v>
      </c>
      <c r="AP85" s="33">
        <f t="shared" si="384"/>
        <v>136825</v>
      </c>
      <c r="AQ85" s="35">
        <f t="shared" si="385"/>
        <v>4.3835748553340919</v>
      </c>
      <c r="AR85" s="38">
        <f t="shared" si="386"/>
        <v>526085</v>
      </c>
      <c r="AS85" s="38">
        <f t="shared" si="387"/>
        <v>301803.99</v>
      </c>
      <c r="AT85" s="39">
        <f t="shared" si="388"/>
        <v>2.3456511097395181</v>
      </c>
      <c r="AU85" s="33">
        <v>1704</v>
      </c>
      <c r="AV85" s="33">
        <f t="shared" si="389"/>
        <v>-38385</v>
      </c>
      <c r="AW85" s="35">
        <f t="shared" si="390"/>
        <v>4.2505425428421763E-2</v>
      </c>
      <c r="AX85" s="33">
        <v>90337</v>
      </c>
      <c r="AY85" s="33">
        <f t="shared" si="391"/>
        <v>11830</v>
      </c>
      <c r="AZ85" s="35">
        <f t="shared" si="392"/>
        <v>1.1506871998675277</v>
      </c>
      <c r="BA85" s="33">
        <v>164898</v>
      </c>
      <c r="BB85" s="33">
        <f t="shared" si="393"/>
        <v>118774</v>
      </c>
      <c r="BC85" s="40">
        <f t="shared" si="394"/>
        <v>3.5751018992281676</v>
      </c>
      <c r="BD85" s="38">
        <f t="shared" si="395"/>
        <v>783024</v>
      </c>
      <c r="BE85" s="38">
        <f t="shared" si="396"/>
        <v>394022.99</v>
      </c>
      <c r="BF85" s="39">
        <f t="shared" si="397"/>
        <v>2.0129099407736755</v>
      </c>
      <c r="BG85" s="33">
        <v>0</v>
      </c>
      <c r="BH85" s="33">
        <f t="shared" si="398"/>
        <v>-55051</v>
      </c>
      <c r="BI85" s="40">
        <f t="shared" si="399"/>
        <v>0</v>
      </c>
      <c r="BJ85" s="33">
        <v>216643</v>
      </c>
      <c r="BK85" s="33">
        <f t="shared" si="400"/>
        <v>149916</v>
      </c>
      <c r="BL85" s="40">
        <f t="shared" si="401"/>
        <v>3.2467067304089801</v>
      </c>
      <c r="BM85" s="33">
        <v>94746</v>
      </c>
      <c r="BN85" s="33">
        <f t="shared" si="402"/>
        <v>-68978</v>
      </c>
      <c r="BO85" s="40">
        <f t="shared" si="403"/>
        <v>0.57869341086218273</v>
      </c>
      <c r="BP85" s="38">
        <f t="shared" si="404"/>
        <v>1094413</v>
      </c>
      <c r="BQ85" s="33">
        <f t="shared" si="405"/>
        <v>419909.99</v>
      </c>
      <c r="BR85" s="40">
        <f t="shared" si="406"/>
        <v>1.6225472440812383</v>
      </c>
      <c r="BS85" s="33">
        <v>0</v>
      </c>
      <c r="BT85" s="33">
        <f t="shared" si="407"/>
        <v>-6658</v>
      </c>
      <c r="BU85" s="35">
        <f t="shared" si="408"/>
        <v>0</v>
      </c>
      <c r="BV85" s="33">
        <v>85253.55</v>
      </c>
      <c r="BW85" s="33">
        <f t="shared" si="409"/>
        <v>-1374.4499999999971</v>
      </c>
      <c r="BX85" s="35">
        <f t="shared" si="410"/>
        <v>0.9841338828092534</v>
      </c>
      <c r="BY85" s="33">
        <v>248005</v>
      </c>
      <c r="BZ85" s="33">
        <f t="shared" si="411"/>
        <v>82075</v>
      </c>
      <c r="CA85" s="35">
        <f t="shared" si="412"/>
        <v>1.494636292412463</v>
      </c>
      <c r="CB85" s="41">
        <f t="shared" si="413"/>
        <v>333258.55</v>
      </c>
      <c r="CC85" s="41">
        <f t="shared" si="414"/>
        <v>74042.549999999988</v>
      </c>
      <c r="CD85" s="42">
        <f t="shared" si="415"/>
        <v>1.2856403539904944</v>
      </c>
      <c r="CE85" s="33">
        <v>-80441.679999999993</v>
      </c>
      <c r="CF85" s="33">
        <f t="shared" si="416"/>
        <v>-81548.679999999993</v>
      </c>
      <c r="CG85" s="35">
        <f t="shared" si="417"/>
        <v>-72.666377597109303</v>
      </c>
      <c r="CH85" s="33">
        <v>82893</v>
      </c>
      <c r="CI85" s="33">
        <f t="shared" si="418"/>
        <v>-5606</v>
      </c>
      <c r="CJ85" s="35">
        <f t="shared" si="419"/>
        <v>0.93665465146498827</v>
      </c>
      <c r="CK85" s="33">
        <v>165712</v>
      </c>
      <c r="CL85" s="33">
        <f t="shared" si="420"/>
        <v>-11551</v>
      </c>
      <c r="CM85" s="35">
        <f t="shared" si="421"/>
        <v>0.93483693720629801</v>
      </c>
      <c r="CN85" s="41">
        <f t="shared" si="422"/>
        <v>501421.87</v>
      </c>
      <c r="CO85" s="41">
        <f t="shared" si="423"/>
        <v>-24663.130000000005</v>
      </c>
      <c r="CP85" s="42">
        <f t="shared" si="424"/>
        <v>0.95311949589895173</v>
      </c>
      <c r="CQ85" s="33">
        <v>186</v>
      </c>
      <c r="CR85" s="33">
        <f t="shared" si="425"/>
        <v>-1518</v>
      </c>
      <c r="CS85" s="35">
        <f t="shared" si="426"/>
        <v>0.10915492957746478</v>
      </c>
      <c r="CT85" s="33">
        <v>87925</v>
      </c>
      <c r="CU85" s="33">
        <f t="shared" si="427"/>
        <v>-2412</v>
      </c>
      <c r="CV85" s="35">
        <f t="shared" si="428"/>
        <v>0.97329997675371105</v>
      </c>
      <c r="CW85" s="33">
        <v>164801</v>
      </c>
      <c r="CX85" s="33">
        <f t="shared" si="429"/>
        <v>-97</v>
      </c>
      <c r="CY85" s="35">
        <f t="shared" si="430"/>
        <v>0.99941175757134715</v>
      </c>
      <c r="CZ85" s="41">
        <f t="shared" si="431"/>
        <v>754333.87</v>
      </c>
      <c r="DA85" s="41">
        <f t="shared" si="432"/>
        <v>-28690.130000000005</v>
      </c>
      <c r="DB85" s="42">
        <f t="shared" si="433"/>
        <v>0.96335983315964768</v>
      </c>
      <c r="DC85" s="33">
        <v>0</v>
      </c>
      <c r="DD85" s="33">
        <f t="shared" si="434"/>
        <v>0</v>
      </c>
      <c r="DE85" s="35" t="e">
        <f t="shared" si="435"/>
        <v>#DIV/0!</v>
      </c>
      <c r="DF85" s="33">
        <v>95383</v>
      </c>
      <c r="DG85" s="33">
        <f t="shared" si="436"/>
        <v>-121260</v>
      </c>
      <c r="DH85" s="35">
        <f t="shared" si="437"/>
        <v>0.44027732259985319</v>
      </c>
      <c r="DI85" s="33">
        <v>172745</v>
      </c>
      <c r="DJ85" s="33">
        <f t="shared" si="438"/>
        <v>77999</v>
      </c>
      <c r="DK85" s="35">
        <f t="shared" si="439"/>
        <v>1.8232431976020096</v>
      </c>
      <c r="DL85" s="64">
        <f t="shared" si="440"/>
        <v>1022461.87</v>
      </c>
      <c r="DM85" s="64">
        <f t="shared" si="441"/>
        <v>-71951.13</v>
      </c>
      <c r="DN85" s="65">
        <f t="shared" si="442"/>
        <v>0.93425596187179794</v>
      </c>
      <c r="DO85" s="64">
        <v>110811</v>
      </c>
      <c r="DP85" s="64">
        <f t="shared" si="443"/>
        <v>25557.449999999997</v>
      </c>
      <c r="DQ85" s="65">
        <f t="shared" si="444"/>
        <v>1.2997816513212646</v>
      </c>
      <c r="DR85" s="64">
        <v>255561</v>
      </c>
      <c r="DS85" s="64">
        <f t="shared" si="445"/>
        <v>7556</v>
      </c>
      <c r="DT85" s="65">
        <f t="shared" si="446"/>
        <v>1.0304671276788775</v>
      </c>
      <c r="DU85" s="64">
        <f t="shared" si="447"/>
        <v>366372</v>
      </c>
      <c r="DV85" s="64">
        <f t="shared" si="448"/>
        <v>33113.450000000012</v>
      </c>
      <c r="DW85" s="65">
        <f t="shared" si="449"/>
        <v>1.0993626420087348</v>
      </c>
      <c r="DX85" s="64">
        <v>360728</v>
      </c>
      <c r="DY85" s="64">
        <f t="shared" si="450"/>
        <v>192564.68</v>
      </c>
      <c r="DZ85" s="65">
        <f t="shared" si="451"/>
        <v>2.1451051275628954</v>
      </c>
      <c r="EA85" s="64">
        <f t="shared" si="452"/>
        <v>727100</v>
      </c>
      <c r="EB85" s="64">
        <f t="shared" si="453"/>
        <v>225678.13</v>
      </c>
      <c r="EC85" s="65">
        <f t="shared" si="454"/>
        <v>1.4500763598524333</v>
      </c>
      <c r="ED85" s="64">
        <v>121756</v>
      </c>
      <c r="EE85" s="64">
        <f t="shared" si="455"/>
        <v>121570</v>
      </c>
      <c r="EF85" s="65">
        <f t="shared" si="456"/>
        <v>654.60215053763443</v>
      </c>
      <c r="EG85" s="64">
        <v>188435</v>
      </c>
      <c r="EH85" s="64">
        <f t="shared" si="457"/>
        <v>100510</v>
      </c>
      <c r="EI85" s="65">
        <f t="shared" si="458"/>
        <v>2.1431333522888827</v>
      </c>
      <c r="EJ85" s="64">
        <v>119231</v>
      </c>
      <c r="EK85" s="64">
        <f t="shared" si="459"/>
        <v>-45570</v>
      </c>
      <c r="EL85" s="65">
        <f t="shared" si="460"/>
        <v>0.72348468759291507</v>
      </c>
      <c r="EM85" s="64">
        <f t="shared" si="461"/>
        <v>1156522</v>
      </c>
      <c r="EN85" s="64">
        <f t="shared" si="462"/>
        <v>402188.13</v>
      </c>
      <c r="EO85" s="65">
        <f t="shared" si="463"/>
        <v>1.533169921165014</v>
      </c>
      <c r="EP85" s="64">
        <v>246720</v>
      </c>
      <c r="EQ85" s="64">
        <f t="shared" si="464"/>
        <v>151337</v>
      </c>
      <c r="ER85" s="65">
        <f t="shared" si="465"/>
        <v>2.5866244508979586</v>
      </c>
      <c r="ES85" s="64">
        <v>235229</v>
      </c>
      <c r="ET85" s="64">
        <f t="shared" si="245"/>
        <v>62484</v>
      </c>
      <c r="EU85" s="65">
        <f t="shared" si="246"/>
        <v>1.3617123505745463</v>
      </c>
      <c r="EV85" s="64">
        <f t="shared" si="247"/>
        <v>1638471</v>
      </c>
      <c r="EW85" s="64">
        <f t="shared" si="248"/>
        <v>616009.13</v>
      </c>
      <c r="EX85" s="65">
        <f t="shared" si="249"/>
        <v>1.6024763837892557</v>
      </c>
      <c r="EY85" s="64">
        <v>245633</v>
      </c>
      <c r="EZ85" s="64">
        <f t="shared" si="250"/>
        <v>-120739</v>
      </c>
      <c r="FA85" s="65">
        <f t="shared" si="251"/>
        <v>0.67044697738910175</v>
      </c>
      <c r="FB85" s="64">
        <v>408421</v>
      </c>
      <c r="FC85" s="64">
        <f t="shared" si="252"/>
        <v>47693</v>
      </c>
      <c r="FD85" s="65">
        <f t="shared" si="253"/>
        <v>1.1322131911024373</v>
      </c>
      <c r="FE85" s="64">
        <f t="shared" si="254"/>
        <v>654054</v>
      </c>
      <c r="FF85" s="64">
        <f t="shared" si="255"/>
        <v>-73046</v>
      </c>
      <c r="FG85" s="65">
        <f t="shared" si="256"/>
        <v>0.89953789024893416</v>
      </c>
      <c r="FH85" s="64">
        <v>366715</v>
      </c>
      <c r="FI85" s="64">
        <f t="shared" si="257"/>
        <v>-62707</v>
      </c>
      <c r="FJ85" s="65">
        <f t="shared" si="258"/>
        <v>0.85397348063210543</v>
      </c>
      <c r="FK85" s="64">
        <f t="shared" si="259"/>
        <v>1020769</v>
      </c>
      <c r="FL85" s="64">
        <f t="shared" si="260"/>
        <v>-135753</v>
      </c>
      <c r="FM85" s="65">
        <f t="shared" si="261"/>
        <v>0.88261961294294444</v>
      </c>
      <c r="FN85" s="64">
        <v>597359.35</v>
      </c>
      <c r="FO85" s="64">
        <f t="shared" si="262"/>
        <v>115410.34999999998</v>
      </c>
      <c r="FP85" s="65">
        <f t="shared" si="263"/>
        <v>1.2394658978439628</v>
      </c>
      <c r="FQ85" s="64">
        <f t="shared" si="264"/>
        <v>1618128.35</v>
      </c>
      <c r="FR85" s="45">
        <f t="shared" si="265"/>
        <v>-20342.649999999907</v>
      </c>
      <c r="FS85" s="46">
        <f t="shared" si="266"/>
        <v>0.98758436981795839</v>
      </c>
      <c r="FT85" s="64">
        <f t="shared" si="366"/>
        <v>-6713.0744999999697</v>
      </c>
    </row>
    <row r="86" spans="1:176" s="1" customFormat="1" ht="11.25" x14ac:dyDescent="0.2">
      <c r="A86" s="51">
        <v>65</v>
      </c>
      <c r="B86" s="32">
        <v>91</v>
      </c>
      <c r="C86" s="32" t="s">
        <v>182</v>
      </c>
      <c r="D86" s="51">
        <v>7841504873</v>
      </c>
      <c r="E86" s="51">
        <v>101201001</v>
      </c>
      <c r="F86" s="51">
        <v>86618433</v>
      </c>
      <c r="G86" s="33"/>
      <c r="H86" s="33"/>
      <c r="I86" s="33"/>
      <c r="J86" s="34">
        <f t="shared" si="367"/>
        <v>0</v>
      </c>
      <c r="K86" s="33"/>
      <c r="L86" s="33"/>
      <c r="M86" s="33">
        <v>2062</v>
      </c>
      <c r="N86" s="34">
        <f t="shared" si="368"/>
        <v>2062</v>
      </c>
      <c r="O86" s="33">
        <v>2605</v>
      </c>
      <c r="P86" s="33">
        <v>2595</v>
      </c>
      <c r="Q86" s="33">
        <v>3253</v>
      </c>
      <c r="R86" s="34">
        <f t="shared" si="369"/>
        <v>10515</v>
      </c>
      <c r="S86" s="33">
        <v>2069</v>
      </c>
      <c r="T86" s="33">
        <v>9490</v>
      </c>
      <c r="U86" s="33">
        <v>27050</v>
      </c>
      <c r="V86" s="34">
        <f t="shared" si="370"/>
        <v>49124</v>
      </c>
      <c r="W86" s="33">
        <v>33742</v>
      </c>
      <c r="X86" s="33">
        <f t="shared" si="371"/>
        <v>33742</v>
      </c>
      <c r="Y86" s="35" t="e">
        <f t="shared" si="372"/>
        <v>#DIV/0!</v>
      </c>
      <c r="Z86" s="33">
        <v>71575</v>
      </c>
      <c r="AA86" s="33">
        <f t="shared" si="373"/>
        <v>71575</v>
      </c>
      <c r="AB86" s="35" t="e">
        <f t="shared" si="374"/>
        <v>#DIV/0!</v>
      </c>
      <c r="AC86" s="33">
        <v>63052</v>
      </c>
      <c r="AD86" s="33">
        <f t="shared" si="375"/>
        <v>63052</v>
      </c>
      <c r="AE86" s="35" t="e">
        <f t="shared" si="376"/>
        <v>#DIV/0!</v>
      </c>
      <c r="AF86" s="36">
        <f t="shared" si="377"/>
        <v>168369</v>
      </c>
      <c r="AG86" s="36">
        <f t="shared" si="378"/>
        <v>168369</v>
      </c>
      <c r="AH86" s="37" t="e">
        <f t="shared" si="379"/>
        <v>#DIV/0!</v>
      </c>
      <c r="AI86" s="33">
        <v>70470</v>
      </c>
      <c r="AJ86" s="33">
        <f t="shared" si="380"/>
        <v>70470</v>
      </c>
      <c r="AK86" s="35" t="e">
        <f t="shared" si="381"/>
        <v>#DIV/0!</v>
      </c>
      <c r="AL86" s="33">
        <v>116811</v>
      </c>
      <c r="AM86" s="33">
        <f t="shared" si="382"/>
        <v>116811</v>
      </c>
      <c r="AN86" s="35" t="e">
        <f t="shared" si="383"/>
        <v>#DIV/0!</v>
      </c>
      <c r="AO86" s="33">
        <v>72177</v>
      </c>
      <c r="AP86" s="33">
        <f t="shared" si="384"/>
        <v>70115</v>
      </c>
      <c r="AQ86" s="35">
        <f t="shared" si="385"/>
        <v>35.003394762366632</v>
      </c>
      <c r="AR86" s="38">
        <f t="shared" si="386"/>
        <v>427827</v>
      </c>
      <c r="AS86" s="38">
        <f t="shared" si="387"/>
        <v>425765</v>
      </c>
      <c r="AT86" s="39">
        <f t="shared" si="388"/>
        <v>207.4815712900097</v>
      </c>
      <c r="AU86" s="33">
        <v>75048</v>
      </c>
      <c r="AV86" s="33">
        <f t="shared" si="389"/>
        <v>72443</v>
      </c>
      <c r="AW86" s="35">
        <f t="shared" si="390"/>
        <v>28.809213051823416</v>
      </c>
      <c r="AX86" s="33">
        <v>29245</v>
      </c>
      <c r="AY86" s="33">
        <f t="shared" si="391"/>
        <v>26650</v>
      </c>
      <c r="AZ86" s="35">
        <f t="shared" si="392"/>
        <v>11.269749518304431</v>
      </c>
      <c r="BA86" s="33">
        <v>144201</v>
      </c>
      <c r="BB86" s="33">
        <f t="shared" si="393"/>
        <v>140948</v>
      </c>
      <c r="BC86" s="40">
        <f t="shared" si="394"/>
        <v>44.328619735628649</v>
      </c>
      <c r="BD86" s="38">
        <f t="shared" si="395"/>
        <v>676321</v>
      </c>
      <c r="BE86" s="38">
        <f t="shared" si="396"/>
        <v>665806</v>
      </c>
      <c r="BF86" s="39">
        <f t="shared" si="397"/>
        <v>64.319638611507372</v>
      </c>
      <c r="BG86" s="33">
        <v>28488</v>
      </c>
      <c r="BH86" s="33">
        <f t="shared" si="398"/>
        <v>26419</v>
      </c>
      <c r="BI86" s="40">
        <f t="shared" si="399"/>
        <v>13.768970517158047</v>
      </c>
      <c r="BJ86" s="33">
        <v>97706</v>
      </c>
      <c r="BK86" s="33">
        <f t="shared" si="400"/>
        <v>88216</v>
      </c>
      <c r="BL86" s="40">
        <f t="shared" si="401"/>
        <v>10.29567966280295</v>
      </c>
      <c r="BM86" s="33">
        <v>129053</v>
      </c>
      <c r="BN86" s="33">
        <f t="shared" si="402"/>
        <v>102003</v>
      </c>
      <c r="BO86" s="40">
        <f t="shared" si="403"/>
        <v>4.7709057301293898</v>
      </c>
      <c r="BP86" s="38">
        <f t="shared" si="404"/>
        <v>931568</v>
      </c>
      <c r="BQ86" s="33">
        <f t="shared" si="405"/>
        <v>882444</v>
      </c>
      <c r="BR86" s="40">
        <f t="shared" si="406"/>
        <v>18.963602312515267</v>
      </c>
      <c r="BS86" s="33">
        <v>4460</v>
      </c>
      <c r="BT86" s="33">
        <f t="shared" si="407"/>
        <v>-29282</v>
      </c>
      <c r="BU86" s="35">
        <f t="shared" si="408"/>
        <v>0.13217947958034498</v>
      </c>
      <c r="BV86" s="33">
        <v>76019</v>
      </c>
      <c r="BW86" s="33">
        <f t="shared" si="409"/>
        <v>4444</v>
      </c>
      <c r="BX86" s="35">
        <f t="shared" si="410"/>
        <v>1.062088718127838</v>
      </c>
      <c r="BY86" s="33">
        <v>86119</v>
      </c>
      <c r="BZ86" s="33">
        <f t="shared" si="411"/>
        <v>23067</v>
      </c>
      <c r="CA86" s="35">
        <f t="shared" si="412"/>
        <v>1.365840893230984</v>
      </c>
      <c r="CB86" s="41">
        <f t="shared" si="413"/>
        <v>166598</v>
      </c>
      <c r="CC86" s="41">
        <f t="shared" si="414"/>
        <v>-1771</v>
      </c>
      <c r="CD86" s="42">
        <f t="shared" si="415"/>
        <v>0.98948143660650123</v>
      </c>
      <c r="CE86" s="33">
        <v>54647</v>
      </c>
      <c r="CF86" s="33">
        <f t="shared" si="416"/>
        <v>-15823</v>
      </c>
      <c r="CG86" s="35">
        <f t="shared" si="417"/>
        <v>0.77546473676741878</v>
      </c>
      <c r="CH86" s="33">
        <v>71653</v>
      </c>
      <c r="CI86" s="33">
        <f t="shared" si="418"/>
        <v>-45158</v>
      </c>
      <c r="CJ86" s="35">
        <f t="shared" si="419"/>
        <v>0.61340969600465711</v>
      </c>
      <c r="CK86" s="33">
        <v>80734</v>
      </c>
      <c r="CL86" s="33">
        <f t="shared" si="420"/>
        <v>8557</v>
      </c>
      <c r="CM86" s="35">
        <f t="shared" si="421"/>
        <v>1.1185557726145448</v>
      </c>
      <c r="CN86" s="41">
        <f t="shared" si="422"/>
        <v>373632</v>
      </c>
      <c r="CO86" s="41">
        <f t="shared" si="423"/>
        <v>-54195</v>
      </c>
      <c r="CP86" s="42">
        <f t="shared" si="424"/>
        <v>0.8733249654650127</v>
      </c>
      <c r="CQ86" s="33">
        <v>97773</v>
      </c>
      <c r="CR86" s="33">
        <f t="shared" si="425"/>
        <v>22725</v>
      </c>
      <c r="CS86" s="35">
        <f t="shared" si="426"/>
        <v>1.3028062040294213</v>
      </c>
      <c r="CT86" s="33">
        <v>102837</v>
      </c>
      <c r="CU86" s="33">
        <f t="shared" si="427"/>
        <v>73592</v>
      </c>
      <c r="CV86" s="35">
        <f t="shared" si="428"/>
        <v>3.5163959651222432</v>
      </c>
      <c r="CW86" s="33">
        <v>87394</v>
      </c>
      <c r="CX86" s="33">
        <f t="shared" si="429"/>
        <v>-56807</v>
      </c>
      <c r="CY86" s="35">
        <f t="shared" si="430"/>
        <v>0.60605682346169587</v>
      </c>
      <c r="CZ86" s="41">
        <f t="shared" si="431"/>
        <v>661636</v>
      </c>
      <c r="DA86" s="41">
        <f t="shared" si="432"/>
        <v>-14685</v>
      </c>
      <c r="DB86" s="42">
        <f t="shared" si="433"/>
        <v>0.97828693771153052</v>
      </c>
      <c r="DC86" s="33">
        <v>80931</v>
      </c>
      <c r="DD86" s="33">
        <f t="shared" si="434"/>
        <v>52443</v>
      </c>
      <c r="DE86" s="35">
        <f t="shared" si="435"/>
        <v>2.8408803706823926</v>
      </c>
      <c r="DF86" s="33">
        <v>88265</v>
      </c>
      <c r="DG86" s="33">
        <f t="shared" si="436"/>
        <v>-9441</v>
      </c>
      <c r="DH86" s="35">
        <f t="shared" si="437"/>
        <v>0.90337338546251</v>
      </c>
      <c r="DI86" s="33">
        <v>195941</v>
      </c>
      <c r="DJ86" s="33">
        <f t="shared" si="438"/>
        <v>66888</v>
      </c>
      <c r="DK86" s="35">
        <f t="shared" si="439"/>
        <v>1.5182986834866294</v>
      </c>
      <c r="DL86" s="64">
        <f t="shared" si="440"/>
        <v>1026773</v>
      </c>
      <c r="DM86" s="64">
        <f t="shared" si="441"/>
        <v>95205</v>
      </c>
      <c r="DN86" s="65">
        <f t="shared" si="442"/>
        <v>1.1021986586057055</v>
      </c>
      <c r="DO86" s="64">
        <v>94898</v>
      </c>
      <c r="DP86" s="64">
        <f t="shared" si="443"/>
        <v>14419</v>
      </c>
      <c r="DQ86" s="65">
        <f t="shared" si="444"/>
        <v>1.1791647510530698</v>
      </c>
      <c r="DR86" s="64">
        <v>110721</v>
      </c>
      <c r="DS86" s="64">
        <f t="shared" si="445"/>
        <v>24602</v>
      </c>
      <c r="DT86" s="65">
        <f t="shared" si="446"/>
        <v>1.2856744736933778</v>
      </c>
      <c r="DU86" s="64">
        <f t="shared" si="447"/>
        <v>205619</v>
      </c>
      <c r="DV86" s="64">
        <f t="shared" si="448"/>
        <v>39021</v>
      </c>
      <c r="DW86" s="65">
        <f t="shared" si="449"/>
        <v>1.2342224996698641</v>
      </c>
      <c r="DX86" s="64">
        <v>284883</v>
      </c>
      <c r="DY86" s="64">
        <f t="shared" si="450"/>
        <v>77849</v>
      </c>
      <c r="DZ86" s="65">
        <f t="shared" si="451"/>
        <v>1.3760203638049788</v>
      </c>
      <c r="EA86" s="64">
        <f t="shared" si="452"/>
        <v>490502</v>
      </c>
      <c r="EB86" s="64">
        <f t="shared" si="453"/>
        <v>116870</v>
      </c>
      <c r="EC86" s="65">
        <f t="shared" si="454"/>
        <v>1.3127944073312778</v>
      </c>
      <c r="ED86" s="64">
        <v>115711</v>
      </c>
      <c r="EE86" s="64">
        <f t="shared" si="455"/>
        <v>17938</v>
      </c>
      <c r="EF86" s="65">
        <f t="shared" si="456"/>
        <v>1.1834657829871231</v>
      </c>
      <c r="EG86" s="64">
        <v>90669</v>
      </c>
      <c r="EH86" s="64">
        <f t="shared" si="457"/>
        <v>-12168</v>
      </c>
      <c r="EI86" s="65">
        <f t="shared" si="458"/>
        <v>0.88167682837889083</v>
      </c>
      <c r="EJ86" s="64">
        <v>83435</v>
      </c>
      <c r="EK86" s="64">
        <f t="shared" si="459"/>
        <v>-3959</v>
      </c>
      <c r="EL86" s="65">
        <f t="shared" si="460"/>
        <v>0.95469940728196445</v>
      </c>
      <c r="EM86" s="64">
        <f t="shared" si="461"/>
        <v>780317</v>
      </c>
      <c r="EN86" s="64">
        <f t="shared" si="462"/>
        <v>118681</v>
      </c>
      <c r="EO86" s="65">
        <f t="shared" si="463"/>
        <v>1.1793750642347152</v>
      </c>
      <c r="EP86" s="64">
        <v>215304</v>
      </c>
      <c r="EQ86" s="64">
        <f t="shared" si="464"/>
        <v>46108</v>
      </c>
      <c r="ER86" s="65">
        <f t="shared" si="465"/>
        <v>1.272512352537885</v>
      </c>
      <c r="ES86" s="64">
        <v>150337</v>
      </c>
      <c r="ET86" s="64">
        <f t="shared" si="245"/>
        <v>-45604</v>
      </c>
      <c r="EU86" s="65">
        <f t="shared" si="246"/>
        <v>0.76725647005986497</v>
      </c>
      <c r="EV86" s="64">
        <f t="shared" si="247"/>
        <v>1145958</v>
      </c>
      <c r="EW86" s="64">
        <f t="shared" si="248"/>
        <v>119185</v>
      </c>
      <c r="EX86" s="65">
        <f t="shared" si="249"/>
        <v>1.1160772634262881</v>
      </c>
      <c r="EY86" s="64">
        <v>224212</v>
      </c>
      <c r="EZ86" s="64">
        <f t="shared" si="250"/>
        <v>18593</v>
      </c>
      <c r="FA86" s="65">
        <f t="shared" si="251"/>
        <v>1.0904245230255958</v>
      </c>
      <c r="FB86" s="64">
        <v>239421</v>
      </c>
      <c r="FC86" s="64">
        <f t="shared" si="252"/>
        <v>-45462</v>
      </c>
      <c r="FD86" s="65">
        <f t="shared" si="253"/>
        <v>0.84041869820241999</v>
      </c>
      <c r="FE86" s="64">
        <f t="shared" si="254"/>
        <v>463633</v>
      </c>
      <c r="FF86" s="64">
        <f t="shared" si="255"/>
        <v>-26869</v>
      </c>
      <c r="FG86" s="65">
        <f t="shared" si="256"/>
        <v>0.94522142621232941</v>
      </c>
      <c r="FH86" s="64">
        <v>276856.23</v>
      </c>
      <c r="FI86" s="64">
        <f t="shared" si="257"/>
        <v>-12958.770000000019</v>
      </c>
      <c r="FJ86" s="65">
        <f t="shared" si="258"/>
        <v>0.95528606179804354</v>
      </c>
      <c r="FK86" s="64">
        <f t="shared" si="259"/>
        <v>740489.23</v>
      </c>
      <c r="FL86" s="64">
        <f t="shared" si="260"/>
        <v>-39827.770000000019</v>
      </c>
      <c r="FM86" s="65">
        <f t="shared" si="261"/>
        <v>0.94895949979303285</v>
      </c>
      <c r="FN86" s="64">
        <v>379043</v>
      </c>
      <c r="FO86" s="64">
        <f t="shared" si="262"/>
        <v>13402</v>
      </c>
      <c r="FP86" s="65">
        <f t="shared" si="263"/>
        <v>1.0366534387555006</v>
      </c>
      <c r="FQ86" s="64">
        <f t="shared" si="264"/>
        <v>1119532.23</v>
      </c>
      <c r="FR86" s="45">
        <f t="shared" si="265"/>
        <v>-26425.770000000019</v>
      </c>
      <c r="FS86" s="46">
        <f t="shared" si="266"/>
        <v>0.97694001874414249</v>
      </c>
      <c r="FT86" s="64">
        <f t="shared" si="366"/>
        <v>-10834.565700000008</v>
      </c>
    </row>
    <row r="87" spans="1:176" s="1" customFormat="1" ht="11.25" x14ac:dyDescent="0.2">
      <c r="A87" s="51">
        <v>66</v>
      </c>
      <c r="B87" s="32">
        <v>42</v>
      </c>
      <c r="C87" s="32" t="s">
        <v>130</v>
      </c>
      <c r="D87" s="51">
        <v>1007026673</v>
      </c>
      <c r="E87" s="51">
        <v>101245001</v>
      </c>
      <c r="F87" s="51">
        <v>86618101</v>
      </c>
      <c r="G87" s="33">
        <v>55973</v>
      </c>
      <c r="H87" s="33">
        <v>69179</v>
      </c>
      <c r="I87" s="33">
        <v>63214</v>
      </c>
      <c r="J87" s="34">
        <f t="shared" si="367"/>
        <v>188366</v>
      </c>
      <c r="K87" s="33">
        <v>57014</v>
      </c>
      <c r="L87" s="33">
        <v>57852</v>
      </c>
      <c r="M87" s="33">
        <v>60061</v>
      </c>
      <c r="N87" s="34">
        <f t="shared" si="368"/>
        <v>363293</v>
      </c>
      <c r="O87" s="33">
        <v>63486</v>
      </c>
      <c r="P87" s="33">
        <v>7250</v>
      </c>
      <c r="Q87" s="33">
        <v>114622</v>
      </c>
      <c r="R87" s="34">
        <f t="shared" si="369"/>
        <v>548651</v>
      </c>
      <c r="S87" s="33">
        <v>53236</v>
      </c>
      <c r="T87" s="33">
        <v>55094</v>
      </c>
      <c r="U87" s="33">
        <v>112470</v>
      </c>
      <c r="V87" s="34">
        <f t="shared" si="370"/>
        <v>769451</v>
      </c>
      <c r="W87" s="33">
        <v>98646</v>
      </c>
      <c r="X87" s="33">
        <f t="shared" si="371"/>
        <v>42673</v>
      </c>
      <c r="Y87" s="35">
        <f t="shared" si="372"/>
        <v>1.7623854358351347</v>
      </c>
      <c r="Z87" s="33">
        <v>0</v>
      </c>
      <c r="AA87" s="33">
        <f t="shared" si="373"/>
        <v>-69179</v>
      </c>
      <c r="AB87" s="35">
        <f t="shared" si="374"/>
        <v>0</v>
      </c>
      <c r="AC87" s="33">
        <v>0</v>
      </c>
      <c r="AD87" s="33">
        <f t="shared" si="375"/>
        <v>-63214</v>
      </c>
      <c r="AE87" s="35">
        <f t="shared" si="376"/>
        <v>0</v>
      </c>
      <c r="AF87" s="36">
        <f t="shared" si="377"/>
        <v>98646</v>
      </c>
      <c r="AG87" s="36">
        <f t="shared" si="378"/>
        <v>-89720</v>
      </c>
      <c r="AH87" s="37">
        <f t="shared" si="379"/>
        <v>0.52369323550959301</v>
      </c>
      <c r="AI87" s="33">
        <v>40654</v>
      </c>
      <c r="AJ87" s="33">
        <f t="shared" si="380"/>
        <v>-16360</v>
      </c>
      <c r="AK87" s="35">
        <f t="shared" si="381"/>
        <v>0.71305293436699757</v>
      </c>
      <c r="AL87" s="33">
        <v>4043</v>
      </c>
      <c r="AM87" s="33">
        <f t="shared" si="382"/>
        <v>-53809</v>
      </c>
      <c r="AN87" s="35">
        <f t="shared" si="383"/>
        <v>6.9885224365622625E-2</v>
      </c>
      <c r="AO87" s="33">
        <v>0</v>
      </c>
      <c r="AP87" s="33">
        <f t="shared" si="384"/>
        <v>-60061</v>
      </c>
      <c r="AQ87" s="35">
        <f t="shared" si="385"/>
        <v>0</v>
      </c>
      <c r="AR87" s="38">
        <f t="shared" si="386"/>
        <v>143343</v>
      </c>
      <c r="AS87" s="38">
        <f t="shared" si="387"/>
        <v>-219950</v>
      </c>
      <c r="AT87" s="39">
        <f t="shared" si="388"/>
        <v>0.39456581877437769</v>
      </c>
      <c r="AU87" s="33">
        <v>0</v>
      </c>
      <c r="AV87" s="33">
        <f t="shared" si="389"/>
        <v>-63486</v>
      </c>
      <c r="AW87" s="35">
        <f t="shared" si="390"/>
        <v>0</v>
      </c>
      <c r="AX87" s="33">
        <v>0</v>
      </c>
      <c r="AY87" s="33">
        <f t="shared" si="391"/>
        <v>-7250</v>
      </c>
      <c r="AZ87" s="35">
        <f t="shared" si="392"/>
        <v>0</v>
      </c>
      <c r="BA87" s="33">
        <v>0</v>
      </c>
      <c r="BB87" s="33">
        <f t="shared" si="393"/>
        <v>-114622</v>
      </c>
      <c r="BC87" s="40">
        <f t="shared" si="394"/>
        <v>0</v>
      </c>
      <c r="BD87" s="38">
        <f t="shared" si="395"/>
        <v>143343</v>
      </c>
      <c r="BE87" s="38">
        <f t="shared" si="396"/>
        <v>-405308</v>
      </c>
      <c r="BF87" s="39">
        <f t="shared" si="397"/>
        <v>0.26126444679769106</v>
      </c>
      <c r="BG87" s="33">
        <v>0</v>
      </c>
      <c r="BH87" s="33">
        <f t="shared" si="398"/>
        <v>-53236</v>
      </c>
      <c r="BI87" s="40">
        <f t="shared" si="399"/>
        <v>0</v>
      </c>
      <c r="BJ87" s="33">
        <v>0</v>
      </c>
      <c r="BK87" s="33">
        <f t="shared" si="400"/>
        <v>-55094</v>
      </c>
      <c r="BL87" s="40">
        <f t="shared" si="401"/>
        <v>0</v>
      </c>
      <c r="BM87" s="33">
        <f>142050+4784</f>
        <v>146834</v>
      </c>
      <c r="BN87" s="33">
        <f t="shared" si="402"/>
        <v>34364</v>
      </c>
      <c r="BO87" s="40">
        <f t="shared" si="403"/>
        <v>1.3055392549124212</v>
      </c>
      <c r="BP87" s="38">
        <f t="shared" si="404"/>
        <v>290177</v>
      </c>
      <c r="BQ87" s="33">
        <f t="shared" si="405"/>
        <v>-479274</v>
      </c>
      <c r="BR87" s="40">
        <f t="shared" si="406"/>
        <v>0.37712212993419986</v>
      </c>
      <c r="BS87" s="33">
        <v>4172</v>
      </c>
      <c r="BT87" s="33">
        <f t="shared" si="407"/>
        <v>-94474</v>
      </c>
      <c r="BU87" s="35">
        <f t="shared" si="408"/>
        <v>4.2292642377795349E-2</v>
      </c>
      <c r="BV87" s="33">
        <v>103946</v>
      </c>
      <c r="BW87" s="33">
        <f t="shared" si="409"/>
        <v>103946</v>
      </c>
      <c r="BX87" s="35" t="e">
        <f t="shared" si="410"/>
        <v>#DIV/0!</v>
      </c>
      <c r="BY87" s="33">
        <v>86507</v>
      </c>
      <c r="BZ87" s="33">
        <f t="shared" si="411"/>
        <v>86507</v>
      </c>
      <c r="CA87" s="35" t="e">
        <f t="shared" si="412"/>
        <v>#DIV/0!</v>
      </c>
      <c r="CB87" s="41">
        <f t="shared" si="413"/>
        <v>194625</v>
      </c>
      <c r="CC87" s="41">
        <f t="shared" si="414"/>
        <v>95979</v>
      </c>
      <c r="CD87" s="42">
        <f t="shared" si="415"/>
        <v>1.9729639316343288</v>
      </c>
      <c r="CE87" s="33">
        <v>86765</v>
      </c>
      <c r="CF87" s="33">
        <f t="shared" si="416"/>
        <v>46111</v>
      </c>
      <c r="CG87" s="35">
        <f t="shared" si="417"/>
        <v>2.1342303340384712</v>
      </c>
      <c r="CH87" s="33">
        <v>106676</v>
      </c>
      <c r="CI87" s="33">
        <f t="shared" si="418"/>
        <v>102633</v>
      </c>
      <c r="CJ87" s="35">
        <f t="shared" si="419"/>
        <v>26.385357407865445</v>
      </c>
      <c r="CK87" s="33">
        <v>1246374</v>
      </c>
      <c r="CL87" s="33">
        <f t="shared" si="420"/>
        <v>1246374</v>
      </c>
      <c r="CM87" s="35" t="e">
        <f t="shared" si="421"/>
        <v>#DIV/0!</v>
      </c>
      <c r="CN87" s="41">
        <f t="shared" si="422"/>
        <v>1634440</v>
      </c>
      <c r="CO87" s="41">
        <f t="shared" si="423"/>
        <v>1491097</v>
      </c>
      <c r="CP87" s="42">
        <f t="shared" si="424"/>
        <v>11.402300775064008</v>
      </c>
      <c r="CQ87" s="33">
        <v>108417</v>
      </c>
      <c r="CR87" s="33">
        <f t="shared" si="425"/>
        <v>108417</v>
      </c>
      <c r="CS87" s="35" t="e">
        <f t="shared" si="426"/>
        <v>#DIV/0!</v>
      </c>
      <c r="CT87" s="33">
        <v>117924</v>
      </c>
      <c r="CU87" s="33">
        <f t="shared" si="427"/>
        <v>117924</v>
      </c>
      <c r="CV87" s="35" t="e">
        <f t="shared" si="428"/>
        <v>#DIV/0!</v>
      </c>
      <c r="CW87" s="33">
        <v>61583</v>
      </c>
      <c r="CX87" s="33">
        <f t="shared" si="429"/>
        <v>61583</v>
      </c>
      <c r="CY87" s="35" t="e">
        <f t="shared" si="430"/>
        <v>#DIV/0!</v>
      </c>
      <c r="CZ87" s="41">
        <f t="shared" si="431"/>
        <v>1922364</v>
      </c>
      <c r="DA87" s="41">
        <f t="shared" si="432"/>
        <v>1779021</v>
      </c>
      <c r="DB87" s="42">
        <f t="shared" si="433"/>
        <v>13.410937401896151</v>
      </c>
      <c r="DC87" s="33">
        <v>93337</v>
      </c>
      <c r="DD87" s="33">
        <f t="shared" si="434"/>
        <v>93337</v>
      </c>
      <c r="DE87" s="35" t="e">
        <f t="shared" si="435"/>
        <v>#DIV/0!</v>
      </c>
      <c r="DF87" s="33">
        <v>130135</v>
      </c>
      <c r="DG87" s="33">
        <f t="shared" si="436"/>
        <v>130135</v>
      </c>
      <c r="DH87" s="35" t="e">
        <f t="shared" si="437"/>
        <v>#DIV/0!</v>
      </c>
      <c r="DI87" s="33">
        <v>358093</v>
      </c>
      <c r="DJ87" s="33">
        <f t="shared" si="438"/>
        <v>211259</v>
      </c>
      <c r="DK87" s="35">
        <f t="shared" si="439"/>
        <v>2.438760777476606</v>
      </c>
      <c r="DL87" s="64">
        <f t="shared" si="440"/>
        <v>2503929</v>
      </c>
      <c r="DM87" s="64">
        <f t="shared" si="441"/>
        <v>2213752</v>
      </c>
      <c r="DN87" s="65">
        <f t="shared" si="442"/>
        <v>8.6289712830444874</v>
      </c>
      <c r="DO87" s="64">
        <v>122208.46</v>
      </c>
      <c r="DP87" s="64">
        <f t="shared" si="443"/>
        <v>14090.460000000006</v>
      </c>
      <c r="DQ87" s="65">
        <f t="shared" si="444"/>
        <v>1.1303248302780295</v>
      </c>
      <c r="DR87" s="64">
        <v>117762</v>
      </c>
      <c r="DS87" s="64">
        <f t="shared" si="445"/>
        <v>31255</v>
      </c>
      <c r="DT87" s="65">
        <f t="shared" si="446"/>
        <v>1.3613002415989457</v>
      </c>
      <c r="DU87" s="64">
        <f t="shared" si="447"/>
        <v>239970.46000000002</v>
      </c>
      <c r="DV87" s="64">
        <f t="shared" si="448"/>
        <v>45345.460000000021</v>
      </c>
      <c r="DW87" s="65">
        <f t="shared" si="449"/>
        <v>1.2329888760436738</v>
      </c>
      <c r="DX87" s="64">
        <v>371211</v>
      </c>
      <c r="DY87" s="64">
        <f t="shared" si="450"/>
        <v>-1068604</v>
      </c>
      <c r="DZ87" s="65">
        <f t="shared" si="451"/>
        <v>0.25781853918732617</v>
      </c>
      <c r="EA87" s="64">
        <f t="shared" si="452"/>
        <v>611181.46</v>
      </c>
      <c r="EB87" s="64">
        <f t="shared" si="453"/>
        <v>-1023258.54</v>
      </c>
      <c r="EC87" s="65">
        <f t="shared" si="454"/>
        <v>0.37393936761214847</v>
      </c>
      <c r="ED87" s="64">
        <v>159702</v>
      </c>
      <c r="EE87" s="64">
        <f t="shared" si="455"/>
        <v>51285</v>
      </c>
      <c r="EF87" s="65">
        <f t="shared" si="456"/>
        <v>1.4730346716843299</v>
      </c>
      <c r="EG87" s="64">
        <v>63882</v>
      </c>
      <c r="EH87" s="64">
        <f t="shared" si="457"/>
        <v>-54042</v>
      </c>
      <c r="EI87" s="65">
        <f t="shared" si="458"/>
        <v>0.5417217869136054</v>
      </c>
      <c r="EJ87" s="64">
        <v>114864</v>
      </c>
      <c r="EK87" s="64">
        <f t="shared" si="459"/>
        <v>53281</v>
      </c>
      <c r="EL87" s="65">
        <f t="shared" si="460"/>
        <v>1.8651900686877871</v>
      </c>
      <c r="EM87" s="64">
        <f t="shared" si="461"/>
        <v>949629.46</v>
      </c>
      <c r="EN87" s="64">
        <f t="shared" si="462"/>
        <v>-972734.54</v>
      </c>
      <c r="EO87" s="65">
        <f t="shared" si="463"/>
        <v>0.49399045134012082</v>
      </c>
      <c r="EP87" s="64">
        <v>263672.78999999998</v>
      </c>
      <c r="EQ87" s="64">
        <f t="shared" si="464"/>
        <v>40200.789999999979</v>
      </c>
      <c r="ER87" s="65">
        <f t="shared" si="465"/>
        <v>1.1798918432734302</v>
      </c>
      <c r="ES87" s="64">
        <v>246970</v>
      </c>
      <c r="ET87" s="64">
        <f t="shared" si="245"/>
        <v>-111123</v>
      </c>
      <c r="EU87" s="65">
        <f t="shared" si="246"/>
        <v>0.68968117220945402</v>
      </c>
      <c r="EV87" s="64">
        <f t="shared" si="247"/>
        <v>1460272.25</v>
      </c>
      <c r="EW87" s="64">
        <f t="shared" si="248"/>
        <v>-1043656.75</v>
      </c>
      <c r="EX87" s="65">
        <f t="shared" si="249"/>
        <v>0.58319235489504695</v>
      </c>
      <c r="EY87" s="64">
        <v>242944</v>
      </c>
      <c r="EZ87" s="64">
        <f t="shared" si="250"/>
        <v>2973.539999999979</v>
      </c>
      <c r="FA87" s="65">
        <f t="shared" si="251"/>
        <v>1.0123912751594508</v>
      </c>
      <c r="FB87" s="64">
        <v>386925</v>
      </c>
      <c r="FC87" s="64">
        <f t="shared" si="252"/>
        <v>15714</v>
      </c>
      <c r="FD87" s="65">
        <f t="shared" si="253"/>
        <v>1.0423317196958064</v>
      </c>
      <c r="FE87" s="64">
        <f t="shared" si="254"/>
        <v>629869</v>
      </c>
      <c r="FF87" s="64">
        <f t="shared" si="255"/>
        <v>18687.540000000037</v>
      </c>
      <c r="FG87" s="65">
        <f t="shared" si="256"/>
        <v>1.0305760911006692</v>
      </c>
      <c r="FH87" s="64">
        <v>293140</v>
      </c>
      <c r="FI87" s="64">
        <f t="shared" si="257"/>
        <v>-45308</v>
      </c>
      <c r="FJ87" s="65">
        <f t="shared" si="258"/>
        <v>0.86613009974944455</v>
      </c>
      <c r="FK87" s="64">
        <f t="shared" si="259"/>
        <v>923009</v>
      </c>
      <c r="FL87" s="64">
        <f t="shared" si="260"/>
        <v>-26620.459999999963</v>
      </c>
      <c r="FM87" s="65">
        <f t="shared" si="261"/>
        <v>0.97196752931401265</v>
      </c>
      <c r="FN87" s="64">
        <v>498060.36</v>
      </c>
      <c r="FO87" s="64">
        <f t="shared" si="262"/>
        <v>-12582.429999999993</v>
      </c>
      <c r="FP87" s="65">
        <f t="shared" si="263"/>
        <v>0.97535962468010173</v>
      </c>
      <c r="FQ87" s="64">
        <f t="shared" si="264"/>
        <v>1421069.3599999999</v>
      </c>
      <c r="FR87" s="45">
        <f t="shared" si="265"/>
        <v>-39202.89000000013</v>
      </c>
      <c r="FS87" s="46">
        <f t="shared" si="266"/>
        <v>0.97315371157672814</v>
      </c>
      <c r="FT87" s="64">
        <f t="shared" si="366"/>
        <v>-12936.953700000044</v>
      </c>
    </row>
    <row r="88" spans="1:176" s="1" customFormat="1" ht="11.25" x14ac:dyDescent="0.2">
      <c r="A88" s="51">
        <v>67</v>
      </c>
      <c r="B88" s="32">
        <v>41</v>
      </c>
      <c r="C88" s="32" t="s">
        <v>129</v>
      </c>
      <c r="D88" s="51">
        <v>1012003833</v>
      </c>
      <c r="E88" s="51" t="s">
        <v>122</v>
      </c>
      <c r="F88" s="51">
        <v>86618101</v>
      </c>
      <c r="G88" s="33"/>
      <c r="H88" s="33">
        <v>79359</v>
      </c>
      <c r="I88" s="33">
        <v>101929</v>
      </c>
      <c r="J88" s="34">
        <f t="shared" si="367"/>
        <v>181288</v>
      </c>
      <c r="K88" s="33">
        <v>71223</v>
      </c>
      <c r="L88" s="33">
        <v>78743</v>
      </c>
      <c r="M88" s="33">
        <v>109459</v>
      </c>
      <c r="N88" s="34">
        <f t="shared" si="368"/>
        <v>440713</v>
      </c>
      <c r="O88" s="33">
        <v>109146</v>
      </c>
      <c r="P88" s="33">
        <v>56482</v>
      </c>
      <c r="Q88" s="33">
        <v>74252</v>
      </c>
      <c r="R88" s="34">
        <f t="shared" si="369"/>
        <v>680593</v>
      </c>
      <c r="S88" s="33">
        <v>76619</v>
      </c>
      <c r="T88" s="33">
        <v>79820</v>
      </c>
      <c r="U88" s="33">
        <v>193696</v>
      </c>
      <c r="V88" s="34">
        <f t="shared" si="370"/>
        <v>1030728</v>
      </c>
      <c r="W88" s="33">
        <v>0</v>
      </c>
      <c r="X88" s="33">
        <f t="shared" si="371"/>
        <v>0</v>
      </c>
      <c r="Y88" s="35" t="e">
        <f t="shared" si="372"/>
        <v>#DIV/0!</v>
      </c>
      <c r="Z88" s="33">
        <v>81418</v>
      </c>
      <c r="AA88" s="33">
        <f t="shared" si="373"/>
        <v>2059</v>
      </c>
      <c r="AB88" s="35">
        <f t="shared" si="374"/>
        <v>1.0259453874166762</v>
      </c>
      <c r="AC88" s="33">
        <v>85709</v>
      </c>
      <c r="AD88" s="33">
        <f t="shared" si="375"/>
        <v>-16220</v>
      </c>
      <c r="AE88" s="35">
        <f t="shared" si="376"/>
        <v>0.84086962493500372</v>
      </c>
      <c r="AF88" s="36">
        <f t="shared" si="377"/>
        <v>167127</v>
      </c>
      <c r="AG88" s="36">
        <f t="shared" si="378"/>
        <v>-14161</v>
      </c>
      <c r="AH88" s="37">
        <f t="shared" si="379"/>
        <v>0.92188672168042007</v>
      </c>
      <c r="AI88" s="33">
        <v>76382</v>
      </c>
      <c r="AJ88" s="33">
        <f t="shared" si="380"/>
        <v>5159</v>
      </c>
      <c r="AK88" s="35">
        <f t="shared" si="381"/>
        <v>1.0724344663942826</v>
      </c>
      <c r="AL88" s="33">
        <v>94126</v>
      </c>
      <c r="AM88" s="33">
        <f t="shared" si="382"/>
        <v>15383</v>
      </c>
      <c r="AN88" s="35">
        <f t="shared" si="383"/>
        <v>1.1953570476105813</v>
      </c>
      <c r="AO88" s="33">
        <v>85212</v>
      </c>
      <c r="AP88" s="33">
        <f t="shared" si="384"/>
        <v>-24247</v>
      </c>
      <c r="AQ88" s="35">
        <f t="shared" si="385"/>
        <v>0.7784832677075435</v>
      </c>
      <c r="AR88" s="38">
        <f t="shared" si="386"/>
        <v>422847</v>
      </c>
      <c r="AS88" s="38">
        <f t="shared" si="387"/>
        <v>-17866</v>
      </c>
      <c r="AT88" s="39">
        <f t="shared" si="388"/>
        <v>0.95946114591582277</v>
      </c>
      <c r="AU88" s="33">
        <v>114060</v>
      </c>
      <c r="AV88" s="33">
        <f t="shared" si="389"/>
        <v>4914</v>
      </c>
      <c r="AW88" s="35">
        <f t="shared" si="390"/>
        <v>1.0450222637568027</v>
      </c>
      <c r="AX88" s="33">
        <v>63016</v>
      </c>
      <c r="AY88" s="33">
        <f t="shared" si="391"/>
        <v>6534</v>
      </c>
      <c r="AZ88" s="35">
        <f t="shared" si="392"/>
        <v>1.1156828724195318</v>
      </c>
      <c r="BA88" s="33">
        <v>61263</v>
      </c>
      <c r="BB88" s="33">
        <f t="shared" si="393"/>
        <v>-12989</v>
      </c>
      <c r="BC88" s="40">
        <f t="shared" si="394"/>
        <v>0.82506868501858532</v>
      </c>
      <c r="BD88" s="38">
        <f t="shared" si="395"/>
        <v>661186</v>
      </c>
      <c r="BE88" s="38">
        <f t="shared" si="396"/>
        <v>-19407</v>
      </c>
      <c r="BF88" s="39">
        <f t="shared" si="397"/>
        <v>0.97148516073482982</v>
      </c>
      <c r="BG88" s="33">
        <v>74325</v>
      </c>
      <c r="BH88" s="33">
        <f t="shared" si="398"/>
        <v>-2294</v>
      </c>
      <c r="BI88" s="40">
        <f t="shared" si="399"/>
        <v>0.97005964577976744</v>
      </c>
      <c r="BJ88" s="33">
        <v>108682</v>
      </c>
      <c r="BK88" s="33">
        <f t="shared" si="400"/>
        <v>28862</v>
      </c>
      <c r="BL88" s="40">
        <f t="shared" si="401"/>
        <v>1.3615885742921574</v>
      </c>
      <c r="BM88" s="33">
        <v>199168.12</v>
      </c>
      <c r="BN88" s="33">
        <f t="shared" si="402"/>
        <v>5472.1199999999953</v>
      </c>
      <c r="BO88" s="40">
        <f t="shared" si="403"/>
        <v>1.0282510738476789</v>
      </c>
      <c r="BP88" s="38">
        <f t="shared" si="404"/>
        <v>1043361.12</v>
      </c>
      <c r="BQ88" s="33">
        <f t="shared" si="405"/>
        <v>12633.119999999995</v>
      </c>
      <c r="BR88" s="40">
        <f t="shared" si="406"/>
        <v>1.0122565022003864</v>
      </c>
      <c r="BS88" s="33">
        <v>10567</v>
      </c>
      <c r="BT88" s="33">
        <f t="shared" si="407"/>
        <v>10567</v>
      </c>
      <c r="BU88" s="35" t="e">
        <f t="shared" si="408"/>
        <v>#DIV/0!</v>
      </c>
      <c r="BV88" s="33">
        <v>97222</v>
      </c>
      <c r="BW88" s="33">
        <f t="shared" si="409"/>
        <v>15804</v>
      </c>
      <c r="BX88" s="35">
        <f t="shared" si="410"/>
        <v>1.1941094106954235</v>
      </c>
      <c r="BY88" s="33">
        <v>102409.55</v>
      </c>
      <c r="BZ88" s="33">
        <f t="shared" si="411"/>
        <v>16700.550000000003</v>
      </c>
      <c r="CA88" s="35">
        <f t="shared" si="412"/>
        <v>1.1948517658588946</v>
      </c>
      <c r="CB88" s="41">
        <f t="shared" si="413"/>
        <v>210198.55</v>
      </c>
      <c r="CC88" s="41">
        <f t="shared" si="414"/>
        <v>43071.549999999988</v>
      </c>
      <c r="CD88" s="42">
        <f t="shared" si="415"/>
        <v>1.2577174843083403</v>
      </c>
      <c r="CE88" s="33">
        <v>110320</v>
      </c>
      <c r="CF88" s="33">
        <f t="shared" si="416"/>
        <v>33938</v>
      </c>
      <c r="CG88" s="35">
        <f t="shared" si="417"/>
        <v>1.4443193422534104</v>
      </c>
      <c r="CH88" s="33">
        <v>93465</v>
      </c>
      <c r="CI88" s="33">
        <f t="shared" si="418"/>
        <v>-661</v>
      </c>
      <c r="CJ88" s="35">
        <f t="shared" si="419"/>
        <v>0.99297749824703052</v>
      </c>
      <c r="CK88" s="33">
        <v>130678.85</v>
      </c>
      <c r="CL88" s="33">
        <f t="shared" si="420"/>
        <v>45466.850000000006</v>
      </c>
      <c r="CM88" s="35">
        <f t="shared" si="421"/>
        <v>1.5335733230061495</v>
      </c>
      <c r="CN88" s="41">
        <f t="shared" si="422"/>
        <v>544662.4</v>
      </c>
      <c r="CO88" s="41">
        <f t="shared" si="423"/>
        <v>121815.40000000002</v>
      </c>
      <c r="CP88" s="42">
        <f t="shared" si="424"/>
        <v>1.2880838695793042</v>
      </c>
      <c r="CQ88" s="33">
        <v>117754.38</v>
      </c>
      <c r="CR88" s="33">
        <f t="shared" si="425"/>
        <v>3694.3800000000047</v>
      </c>
      <c r="CS88" s="35">
        <f t="shared" si="426"/>
        <v>1.0323897948448186</v>
      </c>
      <c r="CT88" s="33">
        <v>89138</v>
      </c>
      <c r="CU88" s="33">
        <f t="shared" si="427"/>
        <v>26122</v>
      </c>
      <c r="CV88" s="35">
        <f t="shared" si="428"/>
        <v>1.4145296432652026</v>
      </c>
      <c r="CW88" s="33">
        <v>72158</v>
      </c>
      <c r="CX88" s="33">
        <f t="shared" si="429"/>
        <v>10895</v>
      </c>
      <c r="CY88" s="35">
        <f t="shared" si="430"/>
        <v>1.1778398054290518</v>
      </c>
      <c r="CZ88" s="41">
        <f t="shared" si="431"/>
        <v>823712.78</v>
      </c>
      <c r="DA88" s="41">
        <f t="shared" si="432"/>
        <v>162526.78000000003</v>
      </c>
      <c r="DB88" s="42">
        <f t="shared" si="433"/>
        <v>1.2458109820837102</v>
      </c>
      <c r="DC88" s="33">
        <v>71092</v>
      </c>
      <c r="DD88" s="33">
        <f t="shared" si="434"/>
        <v>-3233</v>
      </c>
      <c r="DE88" s="35">
        <f t="shared" si="435"/>
        <v>0.956501849983182</v>
      </c>
      <c r="DF88" s="33">
        <v>95653</v>
      </c>
      <c r="DG88" s="33">
        <f t="shared" si="436"/>
        <v>-13029</v>
      </c>
      <c r="DH88" s="35">
        <f t="shared" si="437"/>
        <v>0.88011814283874057</v>
      </c>
      <c r="DI88" s="33">
        <v>192756</v>
      </c>
      <c r="DJ88" s="33">
        <f t="shared" si="438"/>
        <v>-6412.1199999999953</v>
      </c>
      <c r="DK88" s="35">
        <f t="shared" si="439"/>
        <v>0.9678054901557539</v>
      </c>
      <c r="DL88" s="64">
        <f t="shared" si="440"/>
        <v>1183213.78</v>
      </c>
      <c r="DM88" s="64">
        <f t="shared" si="441"/>
        <v>139852.66000000003</v>
      </c>
      <c r="DN88" s="65">
        <f t="shared" si="442"/>
        <v>1.1340405132213476</v>
      </c>
      <c r="DO88" s="64">
        <v>107991</v>
      </c>
      <c r="DP88" s="64">
        <f t="shared" si="443"/>
        <v>202</v>
      </c>
      <c r="DQ88" s="65">
        <f t="shared" si="444"/>
        <v>1.0018740316729908</v>
      </c>
      <c r="DR88" s="64">
        <v>108586</v>
      </c>
      <c r="DS88" s="64">
        <f t="shared" si="445"/>
        <v>6176.4499999999971</v>
      </c>
      <c r="DT88" s="65">
        <f t="shared" si="446"/>
        <v>1.0603112697985686</v>
      </c>
      <c r="DU88" s="64">
        <f t="shared" si="447"/>
        <v>216577</v>
      </c>
      <c r="DV88" s="64">
        <f t="shared" si="448"/>
        <v>6378.4500000000116</v>
      </c>
      <c r="DW88" s="65">
        <f t="shared" si="449"/>
        <v>1.0303448810660207</v>
      </c>
      <c r="DX88" s="64">
        <v>319624</v>
      </c>
      <c r="DY88" s="64">
        <f t="shared" si="450"/>
        <v>-14839.849999999977</v>
      </c>
      <c r="DZ88" s="65">
        <f t="shared" si="451"/>
        <v>0.95563092991963117</v>
      </c>
      <c r="EA88" s="64">
        <f t="shared" si="452"/>
        <v>536201</v>
      </c>
      <c r="EB88" s="64">
        <f t="shared" si="453"/>
        <v>-8461.4000000000233</v>
      </c>
      <c r="EC88" s="65">
        <f t="shared" si="454"/>
        <v>0.98446487218504519</v>
      </c>
      <c r="ED88" s="64">
        <v>148257</v>
      </c>
      <c r="EE88" s="64">
        <f t="shared" si="455"/>
        <v>30502.619999999995</v>
      </c>
      <c r="EF88" s="65">
        <f t="shared" si="456"/>
        <v>1.2590359696174358</v>
      </c>
      <c r="EG88" s="64">
        <v>103329</v>
      </c>
      <c r="EH88" s="64">
        <f t="shared" si="457"/>
        <v>14191</v>
      </c>
      <c r="EI88" s="65">
        <f t="shared" si="458"/>
        <v>1.1592025847562206</v>
      </c>
      <c r="EJ88" s="64">
        <v>82358.58</v>
      </c>
      <c r="EK88" s="64">
        <f t="shared" si="459"/>
        <v>10200.580000000002</v>
      </c>
      <c r="EL88" s="65">
        <f t="shared" si="460"/>
        <v>1.1413645056681172</v>
      </c>
      <c r="EM88" s="64">
        <f t="shared" si="461"/>
        <v>870145.58</v>
      </c>
      <c r="EN88" s="64">
        <f t="shared" si="462"/>
        <v>46432.79999999993</v>
      </c>
      <c r="EO88" s="65">
        <f t="shared" si="463"/>
        <v>1.0563701342596625</v>
      </c>
      <c r="EP88" s="64">
        <v>161791.39000000001</v>
      </c>
      <c r="EQ88" s="64">
        <f t="shared" si="464"/>
        <v>-4953.609999999986</v>
      </c>
      <c r="ER88" s="65">
        <f t="shared" si="465"/>
        <v>0.97029230261776978</v>
      </c>
      <c r="ES88" s="64">
        <v>243573.24</v>
      </c>
      <c r="ET88" s="64">
        <f t="shared" si="245"/>
        <v>50817.239999999991</v>
      </c>
      <c r="EU88" s="65">
        <f t="shared" si="246"/>
        <v>1.263635061943597</v>
      </c>
      <c r="EV88" s="64">
        <f t="shared" si="247"/>
        <v>1275510.21</v>
      </c>
      <c r="EW88" s="64">
        <f t="shared" si="248"/>
        <v>92296.429999999935</v>
      </c>
      <c r="EX88" s="65">
        <f t="shared" si="249"/>
        <v>1.0780048640069082</v>
      </c>
      <c r="EY88" s="64">
        <v>283289</v>
      </c>
      <c r="EZ88" s="64">
        <f t="shared" si="250"/>
        <v>66712</v>
      </c>
      <c r="FA88" s="65">
        <f t="shared" si="251"/>
        <v>1.3080290150847043</v>
      </c>
      <c r="FB88" s="64">
        <v>254973.37</v>
      </c>
      <c r="FC88" s="64">
        <f t="shared" si="252"/>
        <v>-64650.630000000005</v>
      </c>
      <c r="FD88" s="65">
        <f t="shared" si="253"/>
        <v>0.79772911295772531</v>
      </c>
      <c r="FE88" s="64">
        <f t="shared" si="254"/>
        <v>538262.37</v>
      </c>
      <c r="FF88" s="64">
        <f t="shared" si="255"/>
        <v>2061.3699999999953</v>
      </c>
      <c r="FG88" s="65">
        <f t="shared" si="256"/>
        <v>1.0038443979030252</v>
      </c>
      <c r="FH88" s="64">
        <v>326722.15999999997</v>
      </c>
      <c r="FI88" s="64">
        <f t="shared" si="257"/>
        <v>-7222.4200000000419</v>
      </c>
      <c r="FJ88" s="65">
        <f t="shared" si="258"/>
        <v>0.97837239939633081</v>
      </c>
      <c r="FK88" s="64">
        <f t="shared" si="259"/>
        <v>864984.53</v>
      </c>
      <c r="FL88" s="64">
        <f t="shared" si="260"/>
        <v>-5161.0499999999302</v>
      </c>
      <c r="FM88" s="65">
        <f t="shared" si="261"/>
        <v>0.9940687511163363</v>
      </c>
      <c r="FN88" s="64">
        <v>368962.96</v>
      </c>
      <c r="FO88" s="64">
        <f t="shared" si="262"/>
        <v>-36401.669999999984</v>
      </c>
      <c r="FP88" s="65">
        <f t="shared" si="263"/>
        <v>0.91020018199417152</v>
      </c>
      <c r="FQ88" s="64">
        <f t="shared" si="264"/>
        <v>1233947.49</v>
      </c>
      <c r="FR88" s="45">
        <f t="shared" si="265"/>
        <v>-41562.719999999972</v>
      </c>
      <c r="FS88" s="46">
        <f t="shared" si="266"/>
        <v>0.96741482767119524</v>
      </c>
      <c r="FT88" s="64">
        <f t="shared" si="366"/>
        <v>-13715.69759999999</v>
      </c>
    </row>
    <row r="89" spans="1:176" s="1" customFormat="1" ht="11.25" x14ac:dyDescent="0.2">
      <c r="A89" s="51">
        <v>68</v>
      </c>
      <c r="B89" s="32">
        <v>68</v>
      </c>
      <c r="C89" s="32" t="s">
        <v>155</v>
      </c>
      <c r="D89" s="51">
        <v>1012007771</v>
      </c>
      <c r="E89" s="51"/>
      <c r="F89" s="51">
        <v>86618411</v>
      </c>
      <c r="G89" s="33"/>
      <c r="H89" s="33">
        <v>18419</v>
      </c>
      <c r="I89" s="33">
        <v>37881</v>
      </c>
      <c r="J89" s="34">
        <f t="shared" si="367"/>
        <v>56300</v>
      </c>
      <c r="K89" s="33">
        <v>20047</v>
      </c>
      <c r="L89" s="33">
        <v>17395</v>
      </c>
      <c r="M89" s="33">
        <v>18871</v>
      </c>
      <c r="N89" s="34">
        <f t="shared" si="368"/>
        <v>112613</v>
      </c>
      <c r="O89" s="33">
        <v>31827</v>
      </c>
      <c r="P89" s="33">
        <v>0</v>
      </c>
      <c r="Q89" s="33">
        <v>38617</v>
      </c>
      <c r="R89" s="34">
        <f t="shared" si="369"/>
        <v>183057</v>
      </c>
      <c r="S89" s="33">
        <v>16609</v>
      </c>
      <c r="T89" s="33">
        <v>19731</v>
      </c>
      <c r="U89" s="33">
        <v>33310</v>
      </c>
      <c r="V89" s="34">
        <f t="shared" si="370"/>
        <v>252707</v>
      </c>
      <c r="W89" s="33">
        <v>0</v>
      </c>
      <c r="X89" s="33">
        <f t="shared" si="371"/>
        <v>0</v>
      </c>
      <c r="Y89" s="35" t="e">
        <f t="shared" si="372"/>
        <v>#DIV/0!</v>
      </c>
      <c r="Z89" s="33">
        <v>21695</v>
      </c>
      <c r="AA89" s="33">
        <f t="shared" si="373"/>
        <v>3276</v>
      </c>
      <c r="AB89" s="35">
        <f t="shared" si="374"/>
        <v>1.1778598186655085</v>
      </c>
      <c r="AC89" s="33">
        <v>47119</v>
      </c>
      <c r="AD89" s="33">
        <f t="shared" si="375"/>
        <v>9238</v>
      </c>
      <c r="AE89" s="35">
        <f t="shared" si="376"/>
        <v>1.2438689580528497</v>
      </c>
      <c r="AF89" s="36">
        <f t="shared" si="377"/>
        <v>68814</v>
      </c>
      <c r="AG89" s="36">
        <f t="shared" si="378"/>
        <v>12514</v>
      </c>
      <c r="AH89" s="37">
        <f t="shared" si="379"/>
        <v>1.2222735346358793</v>
      </c>
      <c r="AI89" s="33">
        <v>21168</v>
      </c>
      <c r="AJ89" s="33">
        <f t="shared" si="380"/>
        <v>1121</v>
      </c>
      <c r="AK89" s="35">
        <f t="shared" si="381"/>
        <v>1.0559185913104205</v>
      </c>
      <c r="AL89" s="33">
        <v>21292</v>
      </c>
      <c r="AM89" s="33">
        <f t="shared" si="382"/>
        <v>3897</v>
      </c>
      <c r="AN89" s="35">
        <f t="shared" si="383"/>
        <v>1.2240298936476</v>
      </c>
      <c r="AO89" s="33">
        <v>35050</v>
      </c>
      <c r="AP89" s="33">
        <f t="shared" si="384"/>
        <v>16179</v>
      </c>
      <c r="AQ89" s="35">
        <f t="shared" si="385"/>
        <v>1.8573472523978591</v>
      </c>
      <c r="AR89" s="38">
        <f t="shared" si="386"/>
        <v>146324</v>
      </c>
      <c r="AS89" s="38">
        <f t="shared" si="387"/>
        <v>33711</v>
      </c>
      <c r="AT89" s="39">
        <f t="shared" si="388"/>
        <v>1.2993526502268833</v>
      </c>
      <c r="AU89" s="33">
        <v>0</v>
      </c>
      <c r="AV89" s="33">
        <f t="shared" si="389"/>
        <v>-31827</v>
      </c>
      <c r="AW89" s="35">
        <f t="shared" si="390"/>
        <v>0</v>
      </c>
      <c r="AX89" s="33">
        <v>24389</v>
      </c>
      <c r="AY89" s="33">
        <f t="shared" si="391"/>
        <v>24389</v>
      </c>
      <c r="AZ89" s="35" t="e">
        <f t="shared" si="392"/>
        <v>#DIV/0!</v>
      </c>
      <c r="BA89" s="33">
        <v>46772</v>
      </c>
      <c r="BB89" s="33">
        <f t="shared" si="393"/>
        <v>8155</v>
      </c>
      <c r="BC89" s="40">
        <f t="shared" si="394"/>
        <v>1.2111764248905923</v>
      </c>
      <c r="BD89" s="38">
        <f t="shared" si="395"/>
        <v>217485</v>
      </c>
      <c r="BE89" s="38">
        <f t="shared" si="396"/>
        <v>34428</v>
      </c>
      <c r="BF89" s="39">
        <f t="shared" si="397"/>
        <v>1.1880725675609236</v>
      </c>
      <c r="BG89" s="33">
        <v>675</v>
      </c>
      <c r="BH89" s="33">
        <f t="shared" si="398"/>
        <v>-15934</v>
      </c>
      <c r="BI89" s="40">
        <f t="shared" si="399"/>
        <v>4.0640616533204887E-2</v>
      </c>
      <c r="BJ89" s="33">
        <v>41304</v>
      </c>
      <c r="BK89" s="33">
        <f t="shared" si="400"/>
        <v>21573</v>
      </c>
      <c r="BL89" s="40">
        <f t="shared" si="401"/>
        <v>2.0933556332674472</v>
      </c>
      <c r="BM89" s="33">
        <v>36991</v>
      </c>
      <c r="BN89" s="33">
        <f t="shared" si="402"/>
        <v>3681</v>
      </c>
      <c r="BO89" s="40">
        <f t="shared" si="403"/>
        <v>1.110507355148604</v>
      </c>
      <c r="BP89" s="38">
        <f t="shared" si="404"/>
        <v>296455</v>
      </c>
      <c r="BQ89" s="33">
        <f t="shared" si="405"/>
        <v>43748</v>
      </c>
      <c r="BR89" s="40">
        <f t="shared" si="406"/>
        <v>1.1731174838844987</v>
      </c>
      <c r="BS89" s="33">
        <v>0</v>
      </c>
      <c r="BT89" s="33">
        <f t="shared" si="407"/>
        <v>0</v>
      </c>
      <c r="BU89" s="35" t="e">
        <f t="shared" si="408"/>
        <v>#DIV/0!</v>
      </c>
      <c r="BV89" s="33">
        <v>43416</v>
      </c>
      <c r="BW89" s="33">
        <f t="shared" si="409"/>
        <v>21721</v>
      </c>
      <c r="BX89" s="35">
        <f t="shared" si="410"/>
        <v>2.0011984328186219</v>
      </c>
      <c r="BY89" s="33">
        <v>24580.69</v>
      </c>
      <c r="BZ89" s="33">
        <f t="shared" si="411"/>
        <v>-22538.31</v>
      </c>
      <c r="CA89" s="35">
        <f t="shared" si="412"/>
        <v>0.52167257369638576</v>
      </c>
      <c r="CB89" s="41">
        <f t="shared" si="413"/>
        <v>67996.69</v>
      </c>
      <c r="CC89" s="41">
        <f t="shared" si="414"/>
        <v>-817.30999999999767</v>
      </c>
      <c r="CD89" s="42">
        <f t="shared" si="415"/>
        <v>0.98812291103554517</v>
      </c>
      <c r="CE89" s="33">
        <v>20903</v>
      </c>
      <c r="CF89" s="33">
        <f t="shared" si="416"/>
        <v>-265</v>
      </c>
      <c r="CG89" s="35">
        <f t="shared" si="417"/>
        <v>0.98748110355253216</v>
      </c>
      <c r="CH89" s="33">
        <v>33281</v>
      </c>
      <c r="CI89" s="33">
        <f t="shared" si="418"/>
        <v>11989</v>
      </c>
      <c r="CJ89" s="35">
        <f t="shared" si="419"/>
        <v>1.5630753334585761</v>
      </c>
      <c r="CK89" s="33">
        <v>16323</v>
      </c>
      <c r="CL89" s="33">
        <f t="shared" si="420"/>
        <v>-18727</v>
      </c>
      <c r="CM89" s="35">
        <f t="shared" si="421"/>
        <v>0.46570613409415124</v>
      </c>
      <c r="CN89" s="41">
        <f t="shared" si="422"/>
        <v>138503.69</v>
      </c>
      <c r="CO89" s="41">
        <f t="shared" si="423"/>
        <v>-7820.3099999999977</v>
      </c>
      <c r="CP89" s="42">
        <f t="shared" si="424"/>
        <v>0.94655483721057376</v>
      </c>
      <c r="CQ89" s="33">
        <v>37305</v>
      </c>
      <c r="CR89" s="33">
        <f t="shared" si="425"/>
        <v>37305</v>
      </c>
      <c r="CS89" s="35" t="e">
        <f t="shared" si="426"/>
        <v>#DIV/0!</v>
      </c>
      <c r="CT89" s="33">
        <v>0</v>
      </c>
      <c r="CU89" s="33">
        <f t="shared" si="427"/>
        <v>-24389</v>
      </c>
      <c r="CV89" s="35">
        <f t="shared" si="428"/>
        <v>0</v>
      </c>
      <c r="CW89" s="33">
        <v>42109</v>
      </c>
      <c r="CX89" s="33">
        <f t="shared" si="429"/>
        <v>-4663</v>
      </c>
      <c r="CY89" s="35">
        <f t="shared" si="430"/>
        <v>0.90030360044471047</v>
      </c>
      <c r="CZ89" s="41">
        <f t="shared" si="431"/>
        <v>217917.69</v>
      </c>
      <c r="DA89" s="41">
        <f t="shared" si="432"/>
        <v>432.69000000000233</v>
      </c>
      <c r="DB89" s="42">
        <f t="shared" si="433"/>
        <v>1.0019895165183805</v>
      </c>
      <c r="DC89" s="33">
        <v>28950</v>
      </c>
      <c r="DD89" s="33">
        <f t="shared" si="434"/>
        <v>28275</v>
      </c>
      <c r="DE89" s="35">
        <f t="shared" si="435"/>
        <v>42.888888888888886</v>
      </c>
      <c r="DF89" s="33">
        <v>20169</v>
      </c>
      <c r="DG89" s="33">
        <f t="shared" si="436"/>
        <v>-21135</v>
      </c>
      <c r="DH89" s="35">
        <f t="shared" si="437"/>
        <v>0.48830621731551421</v>
      </c>
      <c r="DI89" s="33">
        <v>34644</v>
      </c>
      <c r="DJ89" s="33">
        <f t="shared" si="438"/>
        <v>-2347</v>
      </c>
      <c r="DK89" s="35">
        <f t="shared" si="439"/>
        <v>0.9365521343029386</v>
      </c>
      <c r="DL89" s="64">
        <f t="shared" si="440"/>
        <v>301680.69</v>
      </c>
      <c r="DM89" s="64">
        <f t="shared" si="441"/>
        <v>5225.6900000000023</v>
      </c>
      <c r="DN89" s="65">
        <f t="shared" si="442"/>
        <v>1.017627262147712</v>
      </c>
      <c r="DO89" s="64">
        <v>45241</v>
      </c>
      <c r="DP89" s="64">
        <f t="shared" si="443"/>
        <v>1825</v>
      </c>
      <c r="DQ89" s="65">
        <f t="shared" si="444"/>
        <v>1.0420351943983786</v>
      </c>
      <c r="DR89" s="64">
        <v>28006</v>
      </c>
      <c r="DS89" s="64">
        <f t="shared" si="445"/>
        <v>3425.3100000000013</v>
      </c>
      <c r="DT89" s="65">
        <f t="shared" si="446"/>
        <v>1.139349627695561</v>
      </c>
      <c r="DU89" s="64">
        <f t="shared" si="447"/>
        <v>73247</v>
      </c>
      <c r="DV89" s="64">
        <f t="shared" si="448"/>
        <v>5250.3099999999977</v>
      </c>
      <c r="DW89" s="65">
        <f t="shared" si="449"/>
        <v>1.0772141996911908</v>
      </c>
      <c r="DX89" s="64">
        <v>61644</v>
      </c>
      <c r="DY89" s="64">
        <f t="shared" si="450"/>
        <v>-8863</v>
      </c>
      <c r="DZ89" s="65">
        <f t="shared" si="451"/>
        <v>0.87429616917469188</v>
      </c>
      <c r="EA89" s="64">
        <f t="shared" si="452"/>
        <v>134891</v>
      </c>
      <c r="EB89" s="64">
        <f t="shared" si="453"/>
        <v>-3612.6900000000023</v>
      </c>
      <c r="EC89" s="65">
        <f t="shared" si="454"/>
        <v>0.97391629060568707</v>
      </c>
      <c r="ED89" s="64">
        <v>1423</v>
      </c>
      <c r="EE89" s="64">
        <f t="shared" si="455"/>
        <v>-35882</v>
      </c>
      <c r="EF89" s="65">
        <f t="shared" si="456"/>
        <v>3.8145020774695081E-2</v>
      </c>
      <c r="EG89" s="64">
        <v>47476</v>
      </c>
      <c r="EH89" s="64">
        <f t="shared" si="457"/>
        <v>47476</v>
      </c>
      <c r="EI89" s="65" t="e">
        <f t="shared" si="458"/>
        <v>#DIV/0!</v>
      </c>
      <c r="EJ89" s="64">
        <v>30029</v>
      </c>
      <c r="EK89" s="64">
        <f t="shared" si="459"/>
        <v>-12080</v>
      </c>
      <c r="EL89" s="65">
        <f t="shared" si="460"/>
        <v>0.71312546011541478</v>
      </c>
      <c r="EM89" s="64">
        <f t="shared" si="461"/>
        <v>213819</v>
      </c>
      <c r="EN89" s="64">
        <f t="shared" si="462"/>
        <v>-4098.6900000000023</v>
      </c>
      <c r="EO89" s="65">
        <f t="shared" si="463"/>
        <v>0.98119156824762599</v>
      </c>
      <c r="EP89" s="64">
        <v>48700</v>
      </c>
      <c r="EQ89" s="64">
        <f t="shared" si="464"/>
        <v>-419</v>
      </c>
      <c r="ER89" s="65">
        <f t="shared" si="465"/>
        <v>0.99146969604430057</v>
      </c>
      <c r="ES89" s="64">
        <v>24527</v>
      </c>
      <c r="ET89" s="64">
        <f t="shared" si="245"/>
        <v>-10117</v>
      </c>
      <c r="EU89" s="65">
        <f t="shared" si="246"/>
        <v>0.70797252049416926</v>
      </c>
      <c r="EV89" s="64">
        <f t="shared" si="247"/>
        <v>287046</v>
      </c>
      <c r="EW89" s="64">
        <f t="shared" si="248"/>
        <v>-14634.690000000002</v>
      </c>
      <c r="EX89" s="65">
        <f t="shared" si="249"/>
        <v>0.95148947053919819</v>
      </c>
      <c r="EY89" s="64">
        <v>65636</v>
      </c>
      <c r="EZ89" s="64">
        <f t="shared" si="250"/>
        <v>-7611</v>
      </c>
      <c r="FA89" s="65">
        <f t="shared" si="251"/>
        <v>0.89609130749382226</v>
      </c>
      <c r="FB89" s="64">
        <v>54212</v>
      </c>
      <c r="FC89" s="64">
        <f t="shared" si="252"/>
        <v>-7432</v>
      </c>
      <c r="FD89" s="65">
        <f t="shared" si="253"/>
        <v>0.87943676594640197</v>
      </c>
      <c r="FE89" s="64">
        <f t="shared" si="254"/>
        <v>119848</v>
      </c>
      <c r="FF89" s="64">
        <f t="shared" si="255"/>
        <v>-15043</v>
      </c>
      <c r="FG89" s="65">
        <f t="shared" si="256"/>
        <v>0.88848032856157932</v>
      </c>
      <c r="FH89" s="64">
        <v>46222</v>
      </c>
      <c r="FI89" s="64">
        <f t="shared" si="257"/>
        <v>-32706</v>
      </c>
      <c r="FJ89" s="65">
        <f t="shared" si="258"/>
        <v>0.58562233934725316</v>
      </c>
      <c r="FK89" s="64">
        <f t="shared" si="259"/>
        <v>166070</v>
      </c>
      <c r="FL89" s="64">
        <f t="shared" si="260"/>
        <v>-47749</v>
      </c>
      <c r="FM89" s="65">
        <f t="shared" si="261"/>
        <v>0.77668495316131869</v>
      </c>
      <c r="FN89" s="64">
        <v>63402</v>
      </c>
      <c r="FO89" s="64">
        <f t="shared" si="262"/>
        <v>-9825</v>
      </c>
      <c r="FP89" s="65">
        <f t="shared" si="263"/>
        <v>0.8658281781310172</v>
      </c>
      <c r="FQ89" s="64">
        <f t="shared" si="264"/>
        <v>229472</v>
      </c>
      <c r="FR89" s="45">
        <f t="shared" si="265"/>
        <v>-57574</v>
      </c>
      <c r="FS89" s="46">
        <f t="shared" si="266"/>
        <v>0.79942587599200132</v>
      </c>
      <c r="FT89" s="64">
        <f t="shared" si="366"/>
        <v>-23605.34</v>
      </c>
    </row>
    <row r="90" spans="1:176" s="1" customFormat="1" ht="11.25" x14ac:dyDescent="0.2">
      <c r="A90" s="51">
        <v>69</v>
      </c>
      <c r="B90" s="32">
        <v>73</v>
      </c>
      <c r="C90" s="32" t="s">
        <v>160</v>
      </c>
      <c r="D90" s="51">
        <v>1012008856</v>
      </c>
      <c r="E90" s="51" t="s">
        <v>122</v>
      </c>
      <c r="F90" s="51">
        <v>86618411</v>
      </c>
      <c r="G90" s="33">
        <v>15641</v>
      </c>
      <c r="H90" s="33">
        <v>18099</v>
      </c>
      <c r="I90" s="33">
        <v>18443</v>
      </c>
      <c r="J90" s="34">
        <f t="shared" si="367"/>
        <v>52183</v>
      </c>
      <c r="K90" s="33"/>
      <c r="L90" s="33">
        <v>40687</v>
      </c>
      <c r="M90" s="33">
        <v>19362</v>
      </c>
      <c r="N90" s="34">
        <f t="shared" si="368"/>
        <v>112232</v>
      </c>
      <c r="O90" s="33">
        <v>18217</v>
      </c>
      <c r="P90" s="33">
        <v>18867</v>
      </c>
      <c r="Q90" s="33">
        <v>20183</v>
      </c>
      <c r="R90" s="34">
        <f t="shared" si="369"/>
        <v>169499</v>
      </c>
      <c r="S90" s="33">
        <v>17840</v>
      </c>
      <c r="T90" s="33">
        <v>17753</v>
      </c>
      <c r="U90" s="33">
        <v>18103</v>
      </c>
      <c r="V90" s="34">
        <f t="shared" si="370"/>
        <v>223195</v>
      </c>
      <c r="W90" s="33">
        <v>19558</v>
      </c>
      <c r="X90" s="33">
        <f t="shared" si="371"/>
        <v>3917</v>
      </c>
      <c r="Y90" s="35">
        <f t="shared" si="372"/>
        <v>1.2504315580845216</v>
      </c>
      <c r="Z90" s="33">
        <v>17373</v>
      </c>
      <c r="AA90" s="33">
        <f t="shared" si="373"/>
        <v>-726</v>
      </c>
      <c r="AB90" s="35">
        <f t="shared" si="374"/>
        <v>0.95988728659041933</v>
      </c>
      <c r="AC90" s="33">
        <v>0</v>
      </c>
      <c r="AD90" s="33">
        <f t="shared" si="375"/>
        <v>-18443</v>
      </c>
      <c r="AE90" s="35">
        <f t="shared" si="376"/>
        <v>0</v>
      </c>
      <c r="AF90" s="36">
        <f t="shared" si="377"/>
        <v>36931</v>
      </c>
      <c r="AG90" s="36">
        <f t="shared" si="378"/>
        <v>-15252</v>
      </c>
      <c r="AH90" s="37">
        <f t="shared" si="379"/>
        <v>0.70772090527566445</v>
      </c>
      <c r="AI90" s="33">
        <v>19311</v>
      </c>
      <c r="AJ90" s="33">
        <f t="shared" si="380"/>
        <v>19311</v>
      </c>
      <c r="AK90" s="35" t="e">
        <f t="shared" si="381"/>
        <v>#DIV/0!</v>
      </c>
      <c r="AL90" s="33">
        <v>40054</v>
      </c>
      <c r="AM90" s="33">
        <f t="shared" si="382"/>
        <v>-633</v>
      </c>
      <c r="AN90" s="35">
        <f t="shared" si="383"/>
        <v>0.98444220512694469</v>
      </c>
      <c r="AO90" s="33">
        <v>20998</v>
      </c>
      <c r="AP90" s="33">
        <f t="shared" si="384"/>
        <v>1636</v>
      </c>
      <c r="AQ90" s="35">
        <f t="shared" si="385"/>
        <v>1.0844954033674208</v>
      </c>
      <c r="AR90" s="38">
        <f t="shared" si="386"/>
        <v>117294</v>
      </c>
      <c r="AS90" s="38">
        <f t="shared" si="387"/>
        <v>5062</v>
      </c>
      <c r="AT90" s="39">
        <f t="shared" si="388"/>
        <v>1.045103000926652</v>
      </c>
      <c r="AU90" s="33">
        <v>18863</v>
      </c>
      <c r="AV90" s="33">
        <f t="shared" si="389"/>
        <v>646</v>
      </c>
      <c r="AW90" s="35">
        <f t="shared" si="390"/>
        <v>1.035461382225394</v>
      </c>
      <c r="AX90" s="33">
        <v>20452</v>
      </c>
      <c r="AY90" s="33">
        <f t="shared" si="391"/>
        <v>1585</v>
      </c>
      <c r="AZ90" s="35">
        <f t="shared" si="392"/>
        <v>1.0840091164467058</v>
      </c>
      <c r="BA90" s="33">
        <v>22577</v>
      </c>
      <c r="BB90" s="33">
        <f t="shared" si="393"/>
        <v>2394</v>
      </c>
      <c r="BC90" s="40">
        <f t="shared" si="394"/>
        <v>1.1186146757171878</v>
      </c>
      <c r="BD90" s="38">
        <f t="shared" si="395"/>
        <v>179186</v>
      </c>
      <c r="BE90" s="38">
        <f t="shared" si="396"/>
        <v>9687</v>
      </c>
      <c r="BF90" s="39">
        <f t="shared" si="397"/>
        <v>1.0571507796506174</v>
      </c>
      <c r="BG90" s="33">
        <v>24445</v>
      </c>
      <c r="BH90" s="33">
        <f t="shared" si="398"/>
        <v>6605</v>
      </c>
      <c r="BI90" s="40">
        <f t="shared" si="399"/>
        <v>1.3702354260089686</v>
      </c>
      <c r="BJ90" s="33">
        <v>22404.959999999999</v>
      </c>
      <c r="BK90" s="33">
        <f t="shared" si="400"/>
        <v>4651.9599999999991</v>
      </c>
      <c r="BL90" s="40">
        <f t="shared" si="401"/>
        <v>1.2620379654142961</v>
      </c>
      <c r="BM90" s="33">
        <v>19122</v>
      </c>
      <c r="BN90" s="33">
        <f t="shared" si="402"/>
        <v>1019</v>
      </c>
      <c r="BO90" s="40">
        <f t="shared" si="403"/>
        <v>1.0562890128707949</v>
      </c>
      <c r="BP90" s="38">
        <f t="shared" si="404"/>
        <v>245157.96</v>
      </c>
      <c r="BQ90" s="33">
        <f t="shared" si="405"/>
        <v>21962.959999999992</v>
      </c>
      <c r="BR90" s="40">
        <f t="shared" si="406"/>
        <v>1.0984025627814242</v>
      </c>
      <c r="BS90" s="33">
        <v>22000</v>
      </c>
      <c r="BT90" s="33">
        <f t="shared" si="407"/>
        <v>2442</v>
      </c>
      <c r="BU90" s="35">
        <f t="shared" si="408"/>
        <v>1.124859392575928</v>
      </c>
      <c r="BV90" s="33">
        <v>32000</v>
      </c>
      <c r="BW90" s="33">
        <f t="shared" si="409"/>
        <v>14627</v>
      </c>
      <c r="BX90" s="35">
        <f t="shared" si="410"/>
        <v>1.841938640419041</v>
      </c>
      <c r="BY90" s="33">
        <v>10300</v>
      </c>
      <c r="BZ90" s="33">
        <f t="shared" si="411"/>
        <v>10300</v>
      </c>
      <c r="CA90" s="35" t="e">
        <f t="shared" si="412"/>
        <v>#DIV/0!</v>
      </c>
      <c r="CB90" s="41">
        <f t="shared" si="413"/>
        <v>64300</v>
      </c>
      <c r="CC90" s="41">
        <f t="shared" si="414"/>
        <v>27369</v>
      </c>
      <c r="CD90" s="42">
        <f t="shared" si="415"/>
        <v>1.7410847255693049</v>
      </c>
      <c r="CE90" s="33">
        <v>22000</v>
      </c>
      <c r="CF90" s="33">
        <f t="shared" si="416"/>
        <v>2689</v>
      </c>
      <c r="CG90" s="35">
        <f t="shared" si="417"/>
        <v>1.1392470612604215</v>
      </c>
      <c r="CH90" s="33">
        <v>12000</v>
      </c>
      <c r="CI90" s="33">
        <f t="shared" si="418"/>
        <v>-28054</v>
      </c>
      <c r="CJ90" s="35">
        <f t="shared" si="419"/>
        <v>0.29959554601288263</v>
      </c>
      <c r="CK90" s="33">
        <v>23000</v>
      </c>
      <c r="CL90" s="33">
        <f t="shared" si="420"/>
        <v>2002</v>
      </c>
      <c r="CM90" s="35">
        <f t="shared" si="421"/>
        <v>1.0953424135631964</v>
      </c>
      <c r="CN90" s="41">
        <f t="shared" si="422"/>
        <v>121300</v>
      </c>
      <c r="CO90" s="41">
        <f t="shared" si="423"/>
        <v>4006</v>
      </c>
      <c r="CP90" s="42">
        <f t="shared" si="424"/>
        <v>1.0341534946374069</v>
      </c>
      <c r="CQ90" s="33">
        <v>20000</v>
      </c>
      <c r="CR90" s="33">
        <f t="shared" si="425"/>
        <v>1137</v>
      </c>
      <c r="CS90" s="35">
        <f t="shared" si="426"/>
        <v>1.0602767322271114</v>
      </c>
      <c r="CT90" s="33">
        <v>28000</v>
      </c>
      <c r="CU90" s="33">
        <f t="shared" si="427"/>
        <v>7548</v>
      </c>
      <c r="CV90" s="35">
        <f t="shared" si="428"/>
        <v>1.3690592607079992</v>
      </c>
      <c r="CW90" s="33">
        <v>48000</v>
      </c>
      <c r="CX90" s="33">
        <f t="shared" si="429"/>
        <v>25423</v>
      </c>
      <c r="CY90" s="35">
        <f t="shared" si="430"/>
        <v>2.1260574921380164</v>
      </c>
      <c r="CZ90" s="41">
        <f t="shared" si="431"/>
        <v>217300</v>
      </c>
      <c r="DA90" s="41">
        <f t="shared" si="432"/>
        <v>38114</v>
      </c>
      <c r="DB90" s="42">
        <f t="shared" si="433"/>
        <v>1.2127063498264374</v>
      </c>
      <c r="DC90" s="33">
        <v>17000</v>
      </c>
      <c r="DD90" s="33">
        <f t="shared" si="434"/>
        <v>-7445</v>
      </c>
      <c r="DE90" s="35">
        <f t="shared" si="435"/>
        <v>0.6954387400286357</v>
      </c>
      <c r="DF90" s="33">
        <v>24345</v>
      </c>
      <c r="DG90" s="33">
        <f t="shared" si="436"/>
        <v>1940.0400000000009</v>
      </c>
      <c r="DH90" s="35">
        <f t="shared" si="437"/>
        <v>1.0865897551256507</v>
      </c>
      <c r="DI90" s="33">
        <v>10000</v>
      </c>
      <c r="DJ90" s="33">
        <f t="shared" si="438"/>
        <v>-9122</v>
      </c>
      <c r="DK90" s="35">
        <f t="shared" si="439"/>
        <v>0.5229578495973225</v>
      </c>
      <c r="DL90" s="64">
        <f t="shared" si="440"/>
        <v>268645</v>
      </c>
      <c r="DM90" s="64">
        <f t="shared" si="441"/>
        <v>23487.040000000008</v>
      </c>
      <c r="DN90" s="65">
        <f t="shared" si="442"/>
        <v>1.0958037014176494</v>
      </c>
      <c r="DO90" s="64">
        <v>34005.39</v>
      </c>
      <c r="DP90" s="64">
        <f t="shared" si="443"/>
        <v>-19994.61</v>
      </c>
      <c r="DQ90" s="65">
        <f t="shared" si="444"/>
        <v>0.62972944444444445</v>
      </c>
      <c r="DR90" s="64">
        <v>10318</v>
      </c>
      <c r="DS90" s="64">
        <f t="shared" si="445"/>
        <v>18</v>
      </c>
      <c r="DT90" s="65">
        <f t="shared" si="446"/>
        <v>1.0017475728155341</v>
      </c>
      <c r="DU90" s="64">
        <f t="shared" si="447"/>
        <v>44323.39</v>
      </c>
      <c r="DV90" s="64">
        <f t="shared" si="448"/>
        <v>-19976.61</v>
      </c>
      <c r="DW90" s="65">
        <f t="shared" si="449"/>
        <v>0.68932177293934682</v>
      </c>
      <c r="DX90" s="64">
        <v>48500</v>
      </c>
      <c r="DY90" s="64">
        <f t="shared" si="450"/>
        <v>-8500</v>
      </c>
      <c r="DZ90" s="65">
        <f t="shared" si="451"/>
        <v>0.85087719298245612</v>
      </c>
      <c r="EA90" s="64">
        <f t="shared" si="452"/>
        <v>92823.39</v>
      </c>
      <c r="EB90" s="64">
        <f t="shared" si="453"/>
        <v>-28476.61</v>
      </c>
      <c r="EC90" s="65">
        <f t="shared" si="454"/>
        <v>0.76523816982687554</v>
      </c>
      <c r="ED90" s="64">
        <v>14000</v>
      </c>
      <c r="EE90" s="64">
        <f t="shared" si="455"/>
        <v>-6000</v>
      </c>
      <c r="EF90" s="65">
        <f t="shared" si="456"/>
        <v>0.7</v>
      </c>
      <c r="EG90" s="64">
        <v>21500</v>
      </c>
      <c r="EH90" s="64">
        <f t="shared" si="457"/>
        <v>-6500</v>
      </c>
      <c r="EI90" s="65">
        <f t="shared" si="458"/>
        <v>0.7678571428571429</v>
      </c>
      <c r="EJ90" s="64">
        <v>20000</v>
      </c>
      <c r="EK90" s="64">
        <f t="shared" si="459"/>
        <v>-28000</v>
      </c>
      <c r="EL90" s="65">
        <f t="shared" si="460"/>
        <v>0.41666666666666669</v>
      </c>
      <c r="EM90" s="64">
        <f t="shared" si="461"/>
        <v>148323.39000000001</v>
      </c>
      <c r="EN90" s="64">
        <f t="shared" si="462"/>
        <v>-68976.609999999986</v>
      </c>
      <c r="EO90" s="65">
        <f t="shared" si="463"/>
        <v>0.68257427519558223</v>
      </c>
      <c r="EP90" s="64">
        <v>37000</v>
      </c>
      <c r="EQ90" s="64">
        <f t="shared" si="464"/>
        <v>-4345</v>
      </c>
      <c r="ER90" s="65">
        <f t="shared" si="465"/>
        <v>0.89490869512637561</v>
      </c>
      <c r="ES90" s="64">
        <v>23000</v>
      </c>
      <c r="ET90" s="64">
        <f t="shared" si="245"/>
        <v>13000</v>
      </c>
      <c r="EU90" s="65">
        <f t="shared" si="246"/>
        <v>2.2999999999999998</v>
      </c>
      <c r="EV90" s="64">
        <f t="shared" si="247"/>
        <v>208323.39</v>
      </c>
      <c r="EW90" s="64">
        <f t="shared" si="248"/>
        <v>-60321.609999999986</v>
      </c>
      <c r="EX90" s="65">
        <f t="shared" si="249"/>
        <v>0.7754597703288727</v>
      </c>
      <c r="EY90" s="64">
        <v>15000</v>
      </c>
      <c r="EZ90" s="64">
        <f t="shared" si="250"/>
        <v>-29323.39</v>
      </c>
      <c r="FA90" s="65">
        <f t="shared" si="251"/>
        <v>0.33842176782958161</v>
      </c>
      <c r="FB90" s="64">
        <v>46000</v>
      </c>
      <c r="FC90" s="64">
        <f t="shared" si="252"/>
        <v>-2500</v>
      </c>
      <c r="FD90" s="65">
        <f t="shared" si="253"/>
        <v>0.94845360824742264</v>
      </c>
      <c r="FE90" s="64">
        <f t="shared" si="254"/>
        <v>61000</v>
      </c>
      <c r="FF90" s="64">
        <f t="shared" si="255"/>
        <v>-31823.39</v>
      </c>
      <c r="FG90" s="65">
        <f t="shared" si="256"/>
        <v>0.65716195023689616</v>
      </c>
      <c r="FH90" s="64">
        <v>23940</v>
      </c>
      <c r="FI90" s="64">
        <f t="shared" si="257"/>
        <v>-31560</v>
      </c>
      <c r="FJ90" s="65">
        <f t="shared" si="258"/>
        <v>0.43135135135135133</v>
      </c>
      <c r="FK90" s="64">
        <f t="shared" si="259"/>
        <v>84940</v>
      </c>
      <c r="FL90" s="64">
        <f t="shared" si="260"/>
        <v>-63383.390000000014</v>
      </c>
      <c r="FM90" s="65">
        <f t="shared" si="261"/>
        <v>0.57266760151584983</v>
      </c>
      <c r="FN90" s="64">
        <v>59000</v>
      </c>
      <c r="FO90" s="64">
        <f t="shared" si="262"/>
        <v>-1000</v>
      </c>
      <c r="FP90" s="65">
        <f t="shared" si="263"/>
        <v>0.98333333333333328</v>
      </c>
      <c r="FQ90" s="64">
        <f t="shared" si="264"/>
        <v>143940</v>
      </c>
      <c r="FR90" s="45">
        <f t="shared" si="265"/>
        <v>-64383.390000000014</v>
      </c>
      <c r="FS90" s="46">
        <f t="shared" si="266"/>
        <v>0.69094497742188232</v>
      </c>
      <c r="FT90" s="64">
        <f t="shared" si="366"/>
        <v>-26397.189900000008</v>
      </c>
    </row>
    <row r="91" spans="1:176" s="1" customFormat="1" ht="11.25" x14ac:dyDescent="0.2">
      <c r="A91" s="51">
        <v>70</v>
      </c>
      <c r="B91" s="32">
        <v>66</v>
      </c>
      <c r="C91" s="32" t="s">
        <v>96</v>
      </c>
      <c r="D91" s="51">
        <v>7802312751</v>
      </c>
      <c r="E91" s="51">
        <v>101232001</v>
      </c>
      <c r="F91" s="51">
        <v>86618411</v>
      </c>
      <c r="G91" s="33">
        <v>66795</v>
      </c>
      <c r="H91" s="33">
        <v>89617</v>
      </c>
      <c r="I91" s="33">
        <v>99963</v>
      </c>
      <c r="J91" s="34">
        <f t="shared" si="367"/>
        <v>256375</v>
      </c>
      <c r="K91" s="33">
        <v>83992</v>
      </c>
      <c r="L91" s="33">
        <v>82229</v>
      </c>
      <c r="M91" s="33">
        <v>90545</v>
      </c>
      <c r="N91" s="34">
        <f t="shared" si="368"/>
        <v>513141</v>
      </c>
      <c r="O91" s="33">
        <v>87170</v>
      </c>
      <c r="P91" s="33">
        <v>91070</v>
      </c>
      <c r="Q91" s="33">
        <v>84876</v>
      </c>
      <c r="R91" s="34">
        <f t="shared" si="369"/>
        <v>776257</v>
      </c>
      <c r="S91" s="33">
        <v>66388</v>
      </c>
      <c r="T91" s="33">
        <v>76567</v>
      </c>
      <c r="U91" s="33">
        <v>80582</v>
      </c>
      <c r="V91" s="34">
        <f t="shared" si="370"/>
        <v>999794</v>
      </c>
      <c r="W91" s="33">
        <v>76101</v>
      </c>
      <c r="X91" s="33">
        <f t="shared" si="371"/>
        <v>9306</v>
      </c>
      <c r="Y91" s="35">
        <f t="shared" si="372"/>
        <v>1.1393218055243657</v>
      </c>
      <c r="Z91" s="33">
        <v>65409</v>
      </c>
      <c r="AA91" s="33">
        <f t="shared" si="373"/>
        <v>-24208</v>
      </c>
      <c r="AB91" s="35">
        <f t="shared" si="374"/>
        <v>0.72987268040661923</v>
      </c>
      <c r="AC91" s="33">
        <v>85853</v>
      </c>
      <c r="AD91" s="33">
        <f t="shared" si="375"/>
        <v>-14110</v>
      </c>
      <c r="AE91" s="35">
        <f t="shared" si="376"/>
        <v>0.8588477736762602</v>
      </c>
      <c r="AF91" s="36">
        <f t="shared" si="377"/>
        <v>227363</v>
      </c>
      <c r="AG91" s="36">
        <f t="shared" si="378"/>
        <v>-29012</v>
      </c>
      <c r="AH91" s="37">
        <f t="shared" si="379"/>
        <v>0.88683764017552413</v>
      </c>
      <c r="AI91" s="33">
        <v>87726</v>
      </c>
      <c r="AJ91" s="33">
        <f t="shared" si="380"/>
        <v>3734</v>
      </c>
      <c r="AK91" s="35">
        <f t="shared" si="381"/>
        <v>1.0444566149157062</v>
      </c>
      <c r="AL91" s="33">
        <v>122175</v>
      </c>
      <c r="AM91" s="33">
        <f t="shared" si="382"/>
        <v>39946</v>
      </c>
      <c r="AN91" s="35">
        <f t="shared" si="383"/>
        <v>1.4857896849043524</v>
      </c>
      <c r="AO91" s="33">
        <v>108825</v>
      </c>
      <c r="AP91" s="33">
        <f t="shared" si="384"/>
        <v>18280</v>
      </c>
      <c r="AQ91" s="35">
        <f t="shared" si="385"/>
        <v>1.2018885636976089</v>
      </c>
      <c r="AR91" s="38">
        <f t="shared" si="386"/>
        <v>546089</v>
      </c>
      <c r="AS91" s="38">
        <f t="shared" si="387"/>
        <v>32948</v>
      </c>
      <c r="AT91" s="39">
        <f t="shared" si="388"/>
        <v>1.0642084729148518</v>
      </c>
      <c r="AU91" s="33">
        <v>92097</v>
      </c>
      <c r="AV91" s="33">
        <f t="shared" si="389"/>
        <v>4927</v>
      </c>
      <c r="AW91" s="35">
        <f t="shared" si="390"/>
        <v>1.0565217391304347</v>
      </c>
      <c r="AX91" s="33">
        <v>108691</v>
      </c>
      <c r="AY91" s="33">
        <f t="shared" si="391"/>
        <v>17621</v>
      </c>
      <c r="AZ91" s="35">
        <f t="shared" si="392"/>
        <v>1.193488525310201</v>
      </c>
      <c r="BA91" s="33">
        <v>58431</v>
      </c>
      <c r="BB91" s="33">
        <f t="shared" si="393"/>
        <v>-26445</v>
      </c>
      <c r="BC91" s="40">
        <f t="shared" si="394"/>
        <v>0.68842782411989256</v>
      </c>
      <c r="BD91" s="38">
        <f t="shared" si="395"/>
        <v>805308</v>
      </c>
      <c r="BE91" s="38">
        <f t="shared" si="396"/>
        <v>29051</v>
      </c>
      <c r="BF91" s="39">
        <f t="shared" si="397"/>
        <v>1.0374244612286909</v>
      </c>
      <c r="BG91" s="33">
        <v>71166</v>
      </c>
      <c r="BH91" s="33">
        <f t="shared" si="398"/>
        <v>4778</v>
      </c>
      <c r="BI91" s="40">
        <f t="shared" si="399"/>
        <v>1.0719708381032718</v>
      </c>
      <c r="BJ91" s="33">
        <v>79992</v>
      </c>
      <c r="BK91" s="33">
        <f t="shared" si="400"/>
        <v>3425</v>
      </c>
      <c r="BL91" s="40">
        <f t="shared" si="401"/>
        <v>1.0447320647276241</v>
      </c>
      <c r="BM91" s="33">
        <v>82120</v>
      </c>
      <c r="BN91" s="33">
        <f t="shared" si="402"/>
        <v>1538</v>
      </c>
      <c r="BO91" s="40">
        <f t="shared" si="403"/>
        <v>1.019086148271326</v>
      </c>
      <c r="BP91" s="38">
        <f t="shared" si="404"/>
        <v>1038586</v>
      </c>
      <c r="BQ91" s="33">
        <f t="shared" si="405"/>
        <v>38792</v>
      </c>
      <c r="BR91" s="40">
        <f t="shared" si="406"/>
        <v>1.0387999927985165</v>
      </c>
      <c r="BS91" s="33">
        <v>87304</v>
      </c>
      <c r="BT91" s="33">
        <f t="shared" si="407"/>
        <v>11203</v>
      </c>
      <c r="BU91" s="35">
        <f t="shared" si="408"/>
        <v>1.1472122573947781</v>
      </c>
      <c r="BV91" s="33">
        <v>86362</v>
      </c>
      <c r="BW91" s="33">
        <f t="shared" si="409"/>
        <v>20953</v>
      </c>
      <c r="BX91" s="35">
        <f t="shared" si="410"/>
        <v>1.3203381797611951</v>
      </c>
      <c r="BY91" s="33">
        <v>89864</v>
      </c>
      <c r="BZ91" s="33">
        <f t="shared" si="411"/>
        <v>4011</v>
      </c>
      <c r="CA91" s="35">
        <f t="shared" si="412"/>
        <v>1.0467193924498852</v>
      </c>
      <c r="CB91" s="41">
        <f t="shared" si="413"/>
        <v>263530</v>
      </c>
      <c r="CC91" s="41">
        <f t="shared" si="414"/>
        <v>36167</v>
      </c>
      <c r="CD91" s="42">
        <f t="shared" si="415"/>
        <v>1.1590716167538253</v>
      </c>
      <c r="CE91" s="33">
        <v>87407</v>
      </c>
      <c r="CF91" s="33">
        <f t="shared" si="416"/>
        <v>-319</v>
      </c>
      <c r="CG91" s="35">
        <f t="shared" si="417"/>
        <v>0.99636367781501489</v>
      </c>
      <c r="CH91" s="33">
        <v>110954</v>
      </c>
      <c r="CI91" s="33">
        <f t="shared" si="418"/>
        <v>-11221</v>
      </c>
      <c r="CJ91" s="35">
        <f t="shared" si="419"/>
        <v>0.9081563331287088</v>
      </c>
      <c r="CK91" s="33">
        <v>90149</v>
      </c>
      <c r="CL91" s="33">
        <f t="shared" si="420"/>
        <v>-18676</v>
      </c>
      <c r="CM91" s="35">
        <f t="shared" si="421"/>
        <v>0.8283850218240294</v>
      </c>
      <c r="CN91" s="41">
        <f t="shared" si="422"/>
        <v>552040</v>
      </c>
      <c r="CO91" s="41">
        <f t="shared" si="423"/>
        <v>5951</v>
      </c>
      <c r="CP91" s="42">
        <f t="shared" si="424"/>
        <v>1.0108974910683057</v>
      </c>
      <c r="CQ91" s="33">
        <v>111049</v>
      </c>
      <c r="CR91" s="33">
        <f t="shared" si="425"/>
        <v>18952</v>
      </c>
      <c r="CS91" s="35">
        <f t="shared" si="426"/>
        <v>1.2057830331063988</v>
      </c>
      <c r="CT91" s="33">
        <v>107096</v>
      </c>
      <c r="CU91" s="33">
        <f t="shared" si="427"/>
        <v>-1595</v>
      </c>
      <c r="CV91" s="35">
        <f t="shared" si="428"/>
        <v>0.9853253719259184</v>
      </c>
      <c r="CW91" s="33">
        <v>88318</v>
      </c>
      <c r="CX91" s="33">
        <f t="shared" si="429"/>
        <v>29887</v>
      </c>
      <c r="CY91" s="35">
        <f t="shared" si="430"/>
        <v>1.5114921873662952</v>
      </c>
      <c r="CZ91" s="41">
        <f t="shared" si="431"/>
        <v>858503</v>
      </c>
      <c r="DA91" s="41">
        <f t="shared" si="432"/>
        <v>53195</v>
      </c>
      <c r="DB91" s="42">
        <f t="shared" si="433"/>
        <v>1.0660554719436539</v>
      </c>
      <c r="DC91" s="33">
        <v>68910</v>
      </c>
      <c r="DD91" s="33">
        <f t="shared" si="434"/>
        <v>-2256</v>
      </c>
      <c r="DE91" s="35">
        <f t="shared" si="435"/>
        <v>0.9682994688474833</v>
      </c>
      <c r="DF91" s="33">
        <v>72914</v>
      </c>
      <c r="DG91" s="33">
        <f t="shared" si="436"/>
        <v>-7078</v>
      </c>
      <c r="DH91" s="35">
        <f t="shared" si="437"/>
        <v>0.91151615161516153</v>
      </c>
      <c r="DI91" s="33">
        <v>85169</v>
      </c>
      <c r="DJ91" s="33">
        <f t="shared" si="438"/>
        <v>3049</v>
      </c>
      <c r="DK91" s="35">
        <f t="shared" si="439"/>
        <v>1.0371285923039455</v>
      </c>
      <c r="DL91" s="64">
        <f t="shared" si="440"/>
        <v>1085496</v>
      </c>
      <c r="DM91" s="64">
        <f t="shared" si="441"/>
        <v>46910</v>
      </c>
      <c r="DN91" s="65">
        <f t="shared" si="442"/>
        <v>1.0451671792225199</v>
      </c>
      <c r="DO91" s="64">
        <v>251033</v>
      </c>
      <c r="DP91" s="64">
        <f t="shared" si="443"/>
        <v>77367</v>
      </c>
      <c r="DQ91" s="65">
        <f t="shared" si="444"/>
        <v>1.4454930729100688</v>
      </c>
      <c r="DR91" s="64">
        <v>104503</v>
      </c>
      <c r="DS91" s="64">
        <f t="shared" si="445"/>
        <v>14639</v>
      </c>
      <c r="DT91" s="65">
        <f t="shared" si="446"/>
        <v>1.1629017181518739</v>
      </c>
      <c r="DU91" s="64">
        <f t="shared" si="447"/>
        <v>355536</v>
      </c>
      <c r="DV91" s="64">
        <f t="shared" si="448"/>
        <v>92006</v>
      </c>
      <c r="DW91" s="65">
        <f t="shared" si="449"/>
        <v>1.3491291314081888</v>
      </c>
      <c r="DX91" s="64">
        <v>269270</v>
      </c>
      <c r="DY91" s="64">
        <f t="shared" si="450"/>
        <v>-19240</v>
      </c>
      <c r="DZ91" s="65">
        <f t="shared" si="451"/>
        <v>0.93331253682714632</v>
      </c>
      <c r="EA91" s="64">
        <f t="shared" si="452"/>
        <v>624806</v>
      </c>
      <c r="EB91" s="64">
        <f t="shared" si="453"/>
        <v>72766</v>
      </c>
      <c r="EC91" s="65">
        <f t="shared" si="454"/>
        <v>1.1318129121078182</v>
      </c>
      <c r="ED91" s="64">
        <v>136186</v>
      </c>
      <c r="EE91" s="64">
        <f t="shared" si="455"/>
        <v>25137</v>
      </c>
      <c r="EF91" s="65">
        <f t="shared" si="456"/>
        <v>1.2263595349800538</v>
      </c>
      <c r="EG91" s="64">
        <v>71371</v>
      </c>
      <c r="EH91" s="64">
        <f t="shared" si="457"/>
        <v>-35725</v>
      </c>
      <c r="EI91" s="65">
        <f t="shared" si="458"/>
        <v>0.6664207813550459</v>
      </c>
      <c r="EJ91" s="64">
        <v>69732</v>
      </c>
      <c r="EK91" s="64">
        <f t="shared" si="459"/>
        <v>-18586</v>
      </c>
      <c r="EL91" s="65">
        <f t="shared" si="460"/>
        <v>0.78955592291492105</v>
      </c>
      <c r="EM91" s="64">
        <f t="shared" si="461"/>
        <v>902095</v>
      </c>
      <c r="EN91" s="64">
        <f t="shared" si="462"/>
        <v>43592</v>
      </c>
      <c r="EO91" s="65">
        <f t="shared" si="463"/>
        <v>1.0507767590794674</v>
      </c>
      <c r="EP91" s="64">
        <v>158940</v>
      </c>
      <c r="EQ91" s="64">
        <f t="shared" si="464"/>
        <v>17116</v>
      </c>
      <c r="ER91" s="65">
        <f t="shared" si="465"/>
        <v>1.1206847924187726</v>
      </c>
      <c r="ES91" s="64">
        <v>87111</v>
      </c>
      <c r="ET91" s="64">
        <f t="shared" si="245"/>
        <v>1942</v>
      </c>
      <c r="EU91" s="65">
        <f t="shared" si="246"/>
        <v>1.0228017236318379</v>
      </c>
      <c r="EV91" s="64">
        <f t="shared" si="247"/>
        <v>1148146</v>
      </c>
      <c r="EW91" s="64">
        <f t="shared" si="248"/>
        <v>62650</v>
      </c>
      <c r="EX91" s="65">
        <f t="shared" si="249"/>
        <v>1.0577155512318792</v>
      </c>
      <c r="EY91" s="64">
        <v>313215</v>
      </c>
      <c r="EZ91" s="64">
        <f t="shared" si="250"/>
        <v>-42321</v>
      </c>
      <c r="FA91" s="65">
        <f t="shared" si="251"/>
        <v>0.88096564061023352</v>
      </c>
      <c r="FB91" s="64">
        <v>261341.21</v>
      </c>
      <c r="FC91" s="64">
        <f t="shared" si="252"/>
        <v>-7928.7900000000081</v>
      </c>
      <c r="FD91" s="65">
        <f t="shared" si="253"/>
        <v>0.97055449920154491</v>
      </c>
      <c r="FE91" s="64">
        <f t="shared" si="254"/>
        <v>574556.21</v>
      </c>
      <c r="FF91" s="64">
        <f t="shared" si="255"/>
        <v>-50249.790000000037</v>
      </c>
      <c r="FG91" s="65">
        <f t="shared" si="256"/>
        <v>0.91957537219552943</v>
      </c>
      <c r="FH91" s="64">
        <v>296298</v>
      </c>
      <c r="FI91" s="64">
        <f t="shared" si="257"/>
        <v>19009</v>
      </c>
      <c r="FJ91" s="65">
        <f t="shared" si="258"/>
        <v>1.0685530259043814</v>
      </c>
      <c r="FK91" s="64">
        <f t="shared" si="259"/>
        <v>870854.21</v>
      </c>
      <c r="FL91" s="64">
        <f t="shared" si="260"/>
        <v>-31240.790000000037</v>
      </c>
      <c r="FM91" s="65">
        <f t="shared" si="261"/>
        <v>0.96536862525565481</v>
      </c>
      <c r="FN91" s="64">
        <v>208474</v>
      </c>
      <c r="FO91" s="64">
        <f t="shared" si="262"/>
        <v>-37577</v>
      </c>
      <c r="FP91" s="65">
        <f t="shared" si="263"/>
        <v>0.84727962901999987</v>
      </c>
      <c r="FQ91" s="64">
        <f t="shared" si="264"/>
        <v>1079328.21</v>
      </c>
      <c r="FR91" s="45">
        <f t="shared" si="265"/>
        <v>-68817.790000000037</v>
      </c>
      <c r="FS91" s="46">
        <f t="shared" si="266"/>
        <v>0.94006181269629474</v>
      </c>
      <c r="FT91" s="64">
        <f t="shared" si="366"/>
        <v>-28215.293900000015</v>
      </c>
    </row>
    <row r="92" spans="1:176" s="1" customFormat="1" ht="11.25" x14ac:dyDescent="0.2">
      <c r="A92" s="51">
        <v>71</v>
      </c>
      <c r="B92" s="32">
        <v>16</v>
      </c>
      <c r="C92" s="32" t="s">
        <v>102</v>
      </c>
      <c r="D92" s="51">
        <v>1001013117</v>
      </c>
      <c r="E92" s="51">
        <v>101245001</v>
      </c>
      <c r="F92" s="51">
        <v>86618101</v>
      </c>
      <c r="G92" s="33">
        <v>51932</v>
      </c>
      <c r="H92" s="33">
        <v>71561</v>
      </c>
      <c r="I92" s="33">
        <v>65769</v>
      </c>
      <c r="J92" s="34">
        <f t="shared" si="367"/>
        <v>189262</v>
      </c>
      <c r="K92" s="33">
        <v>58669</v>
      </c>
      <c r="L92" s="33">
        <v>45270</v>
      </c>
      <c r="M92" s="33">
        <v>53917</v>
      </c>
      <c r="N92" s="34">
        <f t="shared" si="368"/>
        <v>347118</v>
      </c>
      <c r="O92" s="33">
        <v>62104</v>
      </c>
      <c r="P92" s="33">
        <v>60829</v>
      </c>
      <c r="Q92" s="33">
        <v>49953</v>
      </c>
      <c r="R92" s="34">
        <f t="shared" si="369"/>
        <v>520004</v>
      </c>
      <c r="S92" s="33">
        <v>85258</v>
      </c>
      <c r="T92" s="33">
        <v>56370</v>
      </c>
      <c r="U92" s="33">
        <v>61636</v>
      </c>
      <c r="V92" s="34">
        <f t="shared" si="370"/>
        <v>723268</v>
      </c>
      <c r="W92" s="33">
        <v>80410</v>
      </c>
      <c r="X92" s="33">
        <f t="shared" si="371"/>
        <v>28478</v>
      </c>
      <c r="Y92" s="35">
        <f t="shared" si="372"/>
        <v>1.5483709466225064</v>
      </c>
      <c r="Z92" s="33">
        <v>76472</v>
      </c>
      <c r="AA92" s="33">
        <f t="shared" si="373"/>
        <v>4911</v>
      </c>
      <c r="AB92" s="35">
        <f t="shared" si="374"/>
        <v>1.0686267659758808</v>
      </c>
      <c r="AC92" s="33">
        <v>60036</v>
      </c>
      <c r="AD92" s="33">
        <f t="shared" si="375"/>
        <v>-5733</v>
      </c>
      <c r="AE92" s="35">
        <f t="shared" si="376"/>
        <v>0.91283127309218626</v>
      </c>
      <c r="AF92" s="36">
        <f t="shared" si="377"/>
        <v>216918</v>
      </c>
      <c r="AG92" s="36">
        <f t="shared" si="378"/>
        <v>27656</v>
      </c>
      <c r="AH92" s="37">
        <f t="shared" si="379"/>
        <v>1.1461254768521942</v>
      </c>
      <c r="AI92" s="33">
        <v>54024</v>
      </c>
      <c r="AJ92" s="33">
        <f t="shared" si="380"/>
        <v>-4645</v>
      </c>
      <c r="AK92" s="35">
        <f t="shared" si="381"/>
        <v>0.92082701256200039</v>
      </c>
      <c r="AL92" s="33">
        <v>72211</v>
      </c>
      <c r="AM92" s="33">
        <f t="shared" si="382"/>
        <v>26941</v>
      </c>
      <c r="AN92" s="35">
        <f t="shared" si="383"/>
        <v>1.5951181798100287</v>
      </c>
      <c r="AO92" s="33">
        <v>38318</v>
      </c>
      <c r="AP92" s="33">
        <f t="shared" si="384"/>
        <v>-15599</v>
      </c>
      <c r="AQ92" s="35">
        <f t="shared" si="385"/>
        <v>0.71068494166960328</v>
      </c>
      <c r="AR92" s="38">
        <f t="shared" si="386"/>
        <v>381471</v>
      </c>
      <c r="AS92" s="38">
        <f t="shared" si="387"/>
        <v>34353</v>
      </c>
      <c r="AT92" s="39">
        <f t="shared" si="388"/>
        <v>1.0989663457383367</v>
      </c>
      <c r="AU92" s="33">
        <v>94826</v>
      </c>
      <c r="AV92" s="33">
        <f t="shared" si="389"/>
        <v>32722</v>
      </c>
      <c r="AW92" s="35">
        <f t="shared" si="390"/>
        <v>1.5268903774314053</v>
      </c>
      <c r="AX92" s="33">
        <v>91523</v>
      </c>
      <c r="AY92" s="33">
        <f t="shared" si="391"/>
        <v>30694</v>
      </c>
      <c r="AZ92" s="35">
        <f t="shared" si="392"/>
        <v>1.5045948478521758</v>
      </c>
      <c r="BA92" s="33">
        <v>44871</v>
      </c>
      <c r="BB92" s="33">
        <f t="shared" si="393"/>
        <v>-5082</v>
      </c>
      <c r="BC92" s="40">
        <f t="shared" si="394"/>
        <v>0.89826436850639602</v>
      </c>
      <c r="BD92" s="38">
        <f t="shared" si="395"/>
        <v>612691</v>
      </c>
      <c r="BE92" s="38">
        <f t="shared" si="396"/>
        <v>92687</v>
      </c>
      <c r="BF92" s="39">
        <f t="shared" si="397"/>
        <v>1.1782428596703103</v>
      </c>
      <c r="BG92" s="33">
        <v>52508</v>
      </c>
      <c r="BH92" s="33">
        <f t="shared" si="398"/>
        <v>-32750</v>
      </c>
      <c r="BI92" s="40">
        <f t="shared" si="399"/>
        <v>0.61587182434492949</v>
      </c>
      <c r="BJ92" s="33">
        <v>54174</v>
      </c>
      <c r="BK92" s="33">
        <f t="shared" si="400"/>
        <v>-2196</v>
      </c>
      <c r="BL92" s="40">
        <f t="shared" si="401"/>
        <v>0.96104310803618942</v>
      </c>
      <c r="BM92" s="33">
        <v>47926</v>
      </c>
      <c r="BN92" s="33">
        <f t="shared" si="402"/>
        <v>-13710</v>
      </c>
      <c r="BO92" s="40">
        <f t="shared" si="403"/>
        <v>0.77756505938088127</v>
      </c>
      <c r="BP92" s="38">
        <f t="shared" si="404"/>
        <v>767299</v>
      </c>
      <c r="BQ92" s="33">
        <f t="shared" si="405"/>
        <v>44031</v>
      </c>
      <c r="BR92" s="40">
        <f t="shared" si="406"/>
        <v>1.0608778488748292</v>
      </c>
      <c r="BS92" s="33">
        <v>73155</v>
      </c>
      <c r="BT92" s="33">
        <f t="shared" si="407"/>
        <v>-7255</v>
      </c>
      <c r="BU92" s="35">
        <f t="shared" si="408"/>
        <v>0.90977490361895286</v>
      </c>
      <c r="BV92" s="33">
        <v>76185</v>
      </c>
      <c r="BW92" s="33">
        <f t="shared" si="409"/>
        <v>-287</v>
      </c>
      <c r="BX92" s="35">
        <f t="shared" si="410"/>
        <v>0.9962469923632179</v>
      </c>
      <c r="BY92" s="33">
        <v>68089</v>
      </c>
      <c r="BZ92" s="33">
        <f t="shared" si="411"/>
        <v>8053</v>
      </c>
      <c r="CA92" s="35">
        <f t="shared" si="412"/>
        <v>1.1341361849556932</v>
      </c>
      <c r="CB92" s="41">
        <f t="shared" si="413"/>
        <v>217429</v>
      </c>
      <c r="CC92" s="41">
        <f t="shared" si="414"/>
        <v>511</v>
      </c>
      <c r="CD92" s="42">
        <f t="shared" si="415"/>
        <v>1.0023557288929457</v>
      </c>
      <c r="CE92" s="33">
        <v>62683</v>
      </c>
      <c r="CF92" s="33">
        <f t="shared" si="416"/>
        <v>8659</v>
      </c>
      <c r="CG92" s="35">
        <f t="shared" si="417"/>
        <v>1.1602806160225085</v>
      </c>
      <c r="CH92" s="33">
        <v>85607</v>
      </c>
      <c r="CI92" s="33">
        <f t="shared" si="418"/>
        <v>13396</v>
      </c>
      <c r="CJ92" s="35">
        <f t="shared" si="419"/>
        <v>1.1855119026187146</v>
      </c>
      <c r="CK92" s="33">
        <v>95709</v>
      </c>
      <c r="CL92" s="33">
        <f t="shared" si="420"/>
        <v>57391</v>
      </c>
      <c r="CM92" s="35">
        <f t="shared" si="421"/>
        <v>2.4977556239887257</v>
      </c>
      <c r="CN92" s="41">
        <f t="shared" si="422"/>
        <v>461428</v>
      </c>
      <c r="CO92" s="41">
        <f t="shared" si="423"/>
        <v>79957</v>
      </c>
      <c r="CP92" s="42">
        <f t="shared" si="424"/>
        <v>1.2096017783789594</v>
      </c>
      <c r="CQ92" s="33">
        <v>130857</v>
      </c>
      <c r="CR92" s="33">
        <f t="shared" si="425"/>
        <v>36031</v>
      </c>
      <c r="CS92" s="35">
        <f t="shared" si="426"/>
        <v>1.3799696285828782</v>
      </c>
      <c r="CT92" s="33">
        <v>82187</v>
      </c>
      <c r="CU92" s="33">
        <f t="shared" si="427"/>
        <v>-9336</v>
      </c>
      <c r="CV92" s="35">
        <f t="shared" si="428"/>
        <v>0.89799285425521458</v>
      </c>
      <c r="CW92" s="33">
        <v>46716</v>
      </c>
      <c r="CX92" s="33">
        <f t="shared" si="429"/>
        <v>1845</v>
      </c>
      <c r="CY92" s="35">
        <f t="shared" si="430"/>
        <v>1.0411178712308617</v>
      </c>
      <c r="CZ92" s="41">
        <f t="shared" si="431"/>
        <v>721188</v>
      </c>
      <c r="DA92" s="41">
        <f t="shared" si="432"/>
        <v>108497</v>
      </c>
      <c r="DB92" s="42">
        <f t="shared" si="433"/>
        <v>1.1770827382807973</v>
      </c>
      <c r="DC92" s="33">
        <v>61264</v>
      </c>
      <c r="DD92" s="33">
        <f t="shared" si="434"/>
        <v>8756</v>
      </c>
      <c r="DE92" s="35">
        <f t="shared" si="435"/>
        <v>1.1667555420126456</v>
      </c>
      <c r="DF92" s="33">
        <v>73915</v>
      </c>
      <c r="DG92" s="33">
        <f t="shared" si="436"/>
        <v>19741</v>
      </c>
      <c r="DH92" s="35">
        <f t="shared" si="437"/>
        <v>1.3643998966293793</v>
      </c>
      <c r="DI92" s="33">
        <v>84033</v>
      </c>
      <c r="DJ92" s="33">
        <f t="shared" si="438"/>
        <v>36107</v>
      </c>
      <c r="DK92" s="35">
        <f t="shared" si="439"/>
        <v>1.7533906439093603</v>
      </c>
      <c r="DL92" s="64">
        <f t="shared" si="440"/>
        <v>940400</v>
      </c>
      <c r="DM92" s="64">
        <f t="shared" si="441"/>
        <v>173101</v>
      </c>
      <c r="DN92" s="65">
        <f t="shared" si="442"/>
        <v>1.225597843865299</v>
      </c>
      <c r="DO92" s="64">
        <v>137292</v>
      </c>
      <c r="DP92" s="64">
        <f t="shared" si="443"/>
        <v>-12048</v>
      </c>
      <c r="DQ92" s="65">
        <f t="shared" si="444"/>
        <v>0.91932503013258338</v>
      </c>
      <c r="DR92" s="64">
        <v>65369</v>
      </c>
      <c r="DS92" s="64">
        <f t="shared" si="445"/>
        <v>-2720</v>
      </c>
      <c r="DT92" s="65">
        <f t="shared" si="446"/>
        <v>0.96005228450997959</v>
      </c>
      <c r="DU92" s="64">
        <f t="shared" si="447"/>
        <v>202661</v>
      </c>
      <c r="DV92" s="64">
        <f t="shared" si="448"/>
        <v>-14768</v>
      </c>
      <c r="DW92" s="65">
        <f t="shared" si="449"/>
        <v>0.93207897750530055</v>
      </c>
      <c r="DX92" s="64">
        <v>219053</v>
      </c>
      <c r="DY92" s="64">
        <f t="shared" si="450"/>
        <v>-24946</v>
      </c>
      <c r="DZ92" s="65">
        <f t="shared" si="451"/>
        <v>0.89776187607326263</v>
      </c>
      <c r="EA92" s="64">
        <f t="shared" si="452"/>
        <v>421714</v>
      </c>
      <c r="EB92" s="64">
        <f t="shared" si="453"/>
        <v>-39714</v>
      </c>
      <c r="EC92" s="65">
        <f t="shared" si="454"/>
        <v>0.91393240115467633</v>
      </c>
      <c r="ED92" s="64">
        <v>142978</v>
      </c>
      <c r="EE92" s="64">
        <f t="shared" si="455"/>
        <v>12121</v>
      </c>
      <c r="EF92" s="65">
        <f t="shared" si="456"/>
        <v>1.0926278303797274</v>
      </c>
      <c r="EG92" s="64">
        <v>65276</v>
      </c>
      <c r="EH92" s="64">
        <f t="shared" si="457"/>
        <v>-16911</v>
      </c>
      <c r="EI92" s="65">
        <f t="shared" si="458"/>
        <v>0.79423753148308129</v>
      </c>
      <c r="EJ92" s="64">
        <v>41952</v>
      </c>
      <c r="EK92" s="64">
        <f t="shared" si="459"/>
        <v>-4764</v>
      </c>
      <c r="EL92" s="65">
        <f t="shared" si="460"/>
        <v>0.8980220909324429</v>
      </c>
      <c r="EM92" s="64">
        <f t="shared" si="461"/>
        <v>671920</v>
      </c>
      <c r="EN92" s="64">
        <f t="shared" si="462"/>
        <v>-49268</v>
      </c>
      <c r="EO92" s="65">
        <f t="shared" si="463"/>
        <v>0.93168494206781038</v>
      </c>
      <c r="EP92" s="64">
        <v>121714</v>
      </c>
      <c r="EQ92" s="64">
        <f t="shared" si="464"/>
        <v>-13465</v>
      </c>
      <c r="ER92" s="65">
        <f t="shared" si="465"/>
        <v>0.90039133297331686</v>
      </c>
      <c r="ES92" s="64">
        <v>55098</v>
      </c>
      <c r="ET92" s="64">
        <f t="shared" si="245"/>
        <v>-28935</v>
      </c>
      <c r="EU92" s="65">
        <f t="shared" si="246"/>
        <v>0.65567098639820076</v>
      </c>
      <c r="EV92" s="64">
        <f t="shared" si="247"/>
        <v>848732</v>
      </c>
      <c r="EW92" s="64">
        <f t="shared" si="248"/>
        <v>-91668</v>
      </c>
      <c r="EX92" s="65">
        <f t="shared" si="249"/>
        <v>0.90252233092301148</v>
      </c>
      <c r="EY92" s="64">
        <v>186597</v>
      </c>
      <c r="EZ92" s="64">
        <f t="shared" si="250"/>
        <v>-16064</v>
      </c>
      <c r="FA92" s="65">
        <f t="shared" si="251"/>
        <v>0.92073462580368204</v>
      </c>
      <c r="FB92" s="64">
        <v>185703</v>
      </c>
      <c r="FC92" s="64">
        <f t="shared" si="252"/>
        <v>-33350</v>
      </c>
      <c r="FD92" s="65">
        <f t="shared" si="253"/>
        <v>0.84775373996247483</v>
      </c>
      <c r="FE92" s="64">
        <f t="shared" si="254"/>
        <v>372300</v>
      </c>
      <c r="FF92" s="64">
        <f t="shared" si="255"/>
        <v>-49414</v>
      </c>
      <c r="FG92" s="65">
        <f t="shared" si="256"/>
        <v>0.88282580137249411</v>
      </c>
      <c r="FH92" s="64">
        <v>230169</v>
      </c>
      <c r="FI92" s="64">
        <f t="shared" si="257"/>
        <v>-20037</v>
      </c>
      <c r="FJ92" s="65">
        <f t="shared" si="258"/>
        <v>0.91991798757823551</v>
      </c>
      <c r="FK92" s="64">
        <f t="shared" si="259"/>
        <v>602469</v>
      </c>
      <c r="FL92" s="64">
        <f t="shared" si="260"/>
        <v>-69451</v>
      </c>
      <c r="FM92" s="65">
        <f t="shared" si="261"/>
        <v>0.89663799261816879</v>
      </c>
      <c r="FN92" s="64">
        <v>169449</v>
      </c>
      <c r="FO92" s="64">
        <f t="shared" si="262"/>
        <v>-7363</v>
      </c>
      <c r="FP92" s="65">
        <f t="shared" si="263"/>
        <v>0.958356898853019</v>
      </c>
      <c r="FQ92" s="64">
        <f t="shared" si="264"/>
        <v>771918</v>
      </c>
      <c r="FR92" s="45">
        <f t="shared" si="265"/>
        <v>-76814</v>
      </c>
      <c r="FS92" s="46">
        <f t="shared" si="266"/>
        <v>0.90949557693123384</v>
      </c>
      <c r="FT92" s="64">
        <f t="shared" si="366"/>
        <v>-25348.62</v>
      </c>
    </row>
    <row r="93" spans="1:176" s="1" customFormat="1" ht="11.25" x14ac:dyDescent="0.2">
      <c r="A93" s="51">
        <v>72</v>
      </c>
      <c r="B93" s="32">
        <v>24</v>
      </c>
      <c r="C93" s="32" t="s">
        <v>110</v>
      </c>
      <c r="D93" s="51">
        <v>1012010277</v>
      </c>
      <c r="E93" s="51">
        <v>101201001</v>
      </c>
      <c r="F93" s="51">
        <v>86618101</v>
      </c>
      <c r="G93" s="33">
        <v>40270</v>
      </c>
      <c r="H93" s="33">
        <v>30350</v>
      </c>
      <c r="I93" s="33">
        <v>30261</v>
      </c>
      <c r="J93" s="34">
        <f t="shared" si="367"/>
        <v>100881</v>
      </c>
      <c r="K93" s="33">
        <v>23354</v>
      </c>
      <c r="L93" s="33">
        <v>26900</v>
      </c>
      <c r="M93" s="33">
        <v>27635</v>
      </c>
      <c r="N93" s="34">
        <f t="shared" si="368"/>
        <v>178770</v>
      </c>
      <c r="O93" s="33">
        <v>26776</v>
      </c>
      <c r="P93" s="33">
        <v>24122</v>
      </c>
      <c r="Q93" s="33">
        <v>27358</v>
      </c>
      <c r="R93" s="34">
        <f t="shared" si="369"/>
        <v>257026</v>
      </c>
      <c r="S93" s="33">
        <v>24575</v>
      </c>
      <c r="T93" s="33">
        <v>22537</v>
      </c>
      <c r="U93" s="33">
        <v>27282</v>
      </c>
      <c r="V93" s="34">
        <f t="shared" si="370"/>
        <v>331420</v>
      </c>
      <c r="W93" s="33">
        <v>25884</v>
      </c>
      <c r="X93" s="33">
        <f t="shared" si="371"/>
        <v>-14386</v>
      </c>
      <c r="Y93" s="35">
        <f t="shared" si="372"/>
        <v>0.64276136081450208</v>
      </c>
      <c r="Z93" s="33">
        <v>27459</v>
      </c>
      <c r="AA93" s="33">
        <f t="shared" si="373"/>
        <v>-2891</v>
      </c>
      <c r="AB93" s="35">
        <f t="shared" si="374"/>
        <v>0.90474464579901148</v>
      </c>
      <c r="AC93" s="33">
        <v>26051</v>
      </c>
      <c r="AD93" s="33">
        <f t="shared" si="375"/>
        <v>-4210</v>
      </c>
      <c r="AE93" s="35">
        <f t="shared" si="376"/>
        <v>0.86087703644955549</v>
      </c>
      <c r="AF93" s="36">
        <f t="shared" si="377"/>
        <v>79394</v>
      </c>
      <c r="AG93" s="36">
        <f t="shared" si="378"/>
        <v>-21487</v>
      </c>
      <c r="AH93" s="37">
        <f t="shared" si="379"/>
        <v>0.78700647297310689</v>
      </c>
      <c r="AI93" s="33">
        <v>26700</v>
      </c>
      <c r="AJ93" s="33">
        <f t="shared" si="380"/>
        <v>3346</v>
      </c>
      <c r="AK93" s="35">
        <f t="shared" si="381"/>
        <v>1.1432731009677144</v>
      </c>
      <c r="AL93" s="33">
        <v>26763</v>
      </c>
      <c r="AM93" s="33">
        <f t="shared" si="382"/>
        <v>-137</v>
      </c>
      <c r="AN93" s="35">
        <f t="shared" si="383"/>
        <v>0.99490706319702604</v>
      </c>
      <c r="AO93" s="33">
        <v>26279</v>
      </c>
      <c r="AP93" s="33">
        <f t="shared" si="384"/>
        <v>-1356</v>
      </c>
      <c r="AQ93" s="35">
        <f t="shared" si="385"/>
        <v>0.95093178939750311</v>
      </c>
      <c r="AR93" s="38">
        <f t="shared" si="386"/>
        <v>159136</v>
      </c>
      <c r="AS93" s="38">
        <f t="shared" si="387"/>
        <v>-19634</v>
      </c>
      <c r="AT93" s="39">
        <f t="shared" si="388"/>
        <v>0.89017172903731057</v>
      </c>
      <c r="AU93" s="33">
        <v>25525</v>
      </c>
      <c r="AV93" s="33">
        <f t="shared" si="389"/>
        <v>-1251</v>
      </c>
      <c r="AW93" s="35">
        <f t="shared" si="390"/>
        <v>0.9532790558709292</v>
      </c>
      <c r="AX93" s="33">
        <v>25622</v>
      </c>
      <c r="AY93" s="33">
        <f t="shared" si="391"/>
        <v>1500</v>
      </c>
      <c r="AZ93" s="35">
        <f t="shared" si="392"/>
        <v>1.0621838985158776</v>
      </c>
      <c r="BA93" s="33">
        <v>27642</v>
      </c>
      <c r="BB93" s="33">
        <f t="shared" si="393"/>
        <v>284</v>
      </c>
      <c r="BC93" s="40">
        <f t="shared" si="394"/>
        <v>1.0103808757950143</v>
      </c>
      <c r="BD93" s="38">
        <f t="shared" si="395"/>
        <v>237925</v>
      </c>
      <c r="BE93" s="38">
        <f t="shared" si="396"/>
        <v>-19101</v>
      </c>
      <c r="BF93" s="39">
        <f t="shared" si="397"/>
        <v>0.92568456109498654</v>
      </c>
      <c r="BG93" s="33">
        <v>24635</v>
      </c>
      <c r="BH93" s="33">
        <f t="shared" si="398"/>
        <v>60</v>
      </c>
      <c r="BI93" s="40">
        <f t="shared" si="399"/>
        <v>1.002441505595117</v>
      </c>
      <c r="BJ93" s="33">
        <v>25157</v>
      </c>
      <c r="BK93" s="33">
        <f t="shared" si="400"/>
        <v>2620</v>
      </c>
      <c r="BL93" s="40">
        <f t="shared" si="401"/>
        <v>1.1162532723965035</v>
      </c>
      <c r="BM93" s="33">
        <v>25953</v>
      </c>
      <c r="BN93" s="33">
        <f t="shared" si="402"/>
        <v>-1329</v>
      </c>
      <c r="BO93" s="40">
        <f t="shared" si="403"/>
        <v>0.95128656256872668</v>
      </c>
      <c r="BP93" s="38">
        <f t="shared" si="404"/>
        <v>313670</v>
      </c>
      <c r="BQ93" s="33">
        <f t="shared" si="405"/>
        <v>-17750</v>
      </c>
      <c r="BR93" s="40">
        <f t="shared" si="406"/>
        <v>0.94644258041156237</v>
      </c>
      <c r="BS93" s="33">
        <v>24804</v>
      </c>
      <c r="BT93" s="33">
        <f t="shared" si="407"/>
        <v>-1080</v>
      </c>
      <c r="BU93" s="35">
        <f t="shared" si="408"/>
        <v>0.95827538247566069</v>
      </c>
      <c r="BV93" s="33">
        <v>22675</v>
      </c>
      <c r="BW93" s="33">
        <f t="shared" si="409"/>
        <v>-4784</v>
      </c>
      <c r="BX93" s="35">
        <f t="shared" si="410"/>
        <v>0.82577661240394773</v>
      </c>
      <c r="BY93" s="33">
        <v>24368</v>
      </c>
      <c r="BZ93" s="33">
        <f t="shared" si="411"/>
        <v>-1683</v>
      </c>
      <c r="CA93" s="35">
        <f t="shared" si="412"/>
        <v>0.93539595409005416</v>
      </c>
      <c r="CB93" s="41">
        <f t="shared" si="413"/>
        <v>71847</v>
      </c>
      <c r="CC93" s="41">
        <f t="shared" si="414"/>
        <v>-7547</v>
      </c>
      <c r="CD93" s="42">
        <f t="shared" si="415"/>
        <v>0.90494243897523741</v>
      </c>
      <c r="CE93" s="33">
        <v>24804</v>
      </c>
      <c r="CF93" s="33">
        <f t="shared" si="416"/>
        <v>-1896</v>
      </c>
      <c r="CG93" s="35">
        <f t="shared" si="417"/>
        <v>0.92898876404494379</v>
      </c>
      <c r="CH93" s="33">
        <v>24457</v>
      </c>
      <c r="CI93" s="33">
        <f t="shared" si="418"/>
        <v>-2306</v>
      </c>
      <c r="CJ93" s="35">
        <f t="shared" si="419"/>
        <v>0.91383626648731453</v>
      </c>
      <c r="CK93" s="33">
        <v>34221</v>
      </c>
      <c r="CL93" s="33">
        <f t="shared" si="420"/>
        <v>7942</v>
      </c>
      <c r="CM93" s="35">
        <f t="shared" si="421"/>
        <v>1.302218501465048</v>
      </c>
      <c r="CN93" s="41">
        <f t="shared" si="422"/>
        <v>155329</v>
      </c>
      <c r="CO93" s="41">
        <f t="shared" si="423"/>
        <v>-3807</v>
      </c>
      <c r="CP93" s="42">
        <f t="shared" si="424"/>
        <v>0.9760770661572491</v>
      </c>
      <c r="CQ93" s="33">
        <v>32693</v>
      </c>
      <c r="CR93" s="33">
        <f t="shared" si="425"/>
        <v>7168</v>
      </c>
      <c r="CS93" s="35">
        <f t="shared" si="426"/>
        <v>1.280822722820764</v>
      </c>
      <c r="CT93" s="33">
        <v>31305</v>
      </c>
      <c r="CU93" s="33">
        <f t="shared" si="427"/>
        <v>5683</v>
      </c>
      <c r="CV93" s="35">
        <f t="shared" si="428"/>
        <v>1.2218015767699633</v>
      </c>
      <c r="CW93" s="33">
        <v>36208</v>
      </c>
      <c r="CX93" s="33">
        <f t="shared" si="429"/>
        <v>8566</v>
      </c>
      <c r="CY93" s="35">
        <f t="shared" si="430"/>
        <v>1.3098907459662832</v>
      </c>
      <c r="CZ93" s="41">
        <f t="shared" si="431"/>
        <v>255535</v>
      </c>
      <c r="DA93" s="41">
        <f t="shared" si="432"/>
        <v>17610</v>
      </c>
      <c r="DB93" s="42">
        <f t="shared" si="433"/>
        <v>1.0740149206682779</v>
      </c>
      <c r="DC93" s="33">
        <v>31316</v>
      </c>
      <c r="DD93" s="33">
        <f t="shared" si="434"/>
        <v>6681</v>
      </c>
      <c r="DE93" s="35">
        <f t="shared" si="435"/>
        <v>1.2711995128881672</v>
      </c>
      <c r="DF93" s="33">
        <v>32659</v>
      </c>
      <c r="DG93" s="33">
        <f t="shared" si="436"/>
        <v>7502</v>
      </c>
      <c r="DH93" s="35">
        <f t="shared" si="437"/>
        <v>1.2982072584171405</v>
      </c>
      <c r="DI93" s="33">
        <v>33444</v>
      </c>
      <c r="DJ93" s="33">
        <f t="shared" si="438"/>
        <v>7491</v>
      </c>
      <c r="DK93" s="35">
        <f t="shared" si="439"/>
        <v>1.2886371517743613</v>
      </c>
      <c r="DL93" s="64">
        <f t="shared" si="440"/>
        <v>352954</v>
      </c>
      <c r="DM93" s="64">
        <f t="shared" si="441"/>
        <v>39284</v>
      </c>
      <c r="DN93" s="65">
        <f t="shared" si="442"/>
        <v>1.1252399018076322</v>
      </c>
      <c r="DO93" s="64">
        <v>57752</v>
      </c>
      <c r="DP93" s="64">
        <f t="shared" si="443"/>
        <v>10273</v>
      </c>
      <c r="DQ93" s="65">
        <f t="shared" si="444"/>
        <v>1.2163693422355146</v>
      </c>
      <c r="DR93" s="64">
        <v>31469</v>
      </c>
      <c r="DS93" s="64">
        <f t="shared" si="445"/>
        <v>7101</v>
      </c>
      <c r="DT93" s="65">
        <f t="shared" si="446"/>
        <v>1.2914067629678267</v>
      </c>
      <c r="DU93" s="64">
        <f t="shared" si="447"/>
        <v>89221</v>
      </c>
      <c r="DV93" s="64">
        <f t="shared" si="448"/>
        <v>17374</v>
      </c>
      <c r="DW93" s="65">
        <f t="shared" si="449"/>
        <v>1.2418194218269378</v>
      </c>
      <c r="DX93" s="64">
        <v>92534</v>
      </c>
      <c r="DY93" s="64">
        <f t="shared" si="450"/>
        <v>9052</v>
      </c>
      <c r="DZ93" s="65">
        <f t="shared" si="451"/>
        <v>1.1084305598811719</v>
      </c>
      <c r="EA93" s="64">
        <f t="shared" si="452"/>
        <v>181755</v>
      </c>
      <c r="EB93" s="64">
        <f t="shared" si="453"/>
        <v>26426</v>
      </c>
      <c r="EC93" s="65">
        <f t="shared" si="454"/>
        <v>1.1701292096131437</v>
      </c>
      <c r="ED93" s="64">
        <v>32918</v>
      </c>
      <c r="EE93" s="64">
        <f t="shared" si="455"/>
        <v>225</v>
      </c>
      <c r="EF93" s="65">
        <f t="shared" si="456"/>
        <v>1.0068822072003181</v>
      </c>
      <c r="EG93" s="64">
        <v>33444.9</v>
      </c>
      <c r="EH93" s="64">
        <f t="shared" si="457"/>
        <v>2139.9000000000015</v>
      </c>
      <c r="EI93" s="65">
        <f t="shared" si="458"/>
        <v>1.0683564925730715</v>
      </c>
      <c r="EJ93" s="64">
        <v>32095</v>
      </c>
      <c r="EK93" s="64">
        <f t="shared" si="459"/>
        <v>-4113</v>
      </c>
      <c r="EL93" s="65">
        <f t="shared" si="460"/>
        <v>0.88640631904551481</v>
      </c>
      <c r="EM93" s="64">
        <f t="shared" si="461"/>
        <v>280212.90000000002</v>
      </c>
      <c r="EN93" s="64">
        <f t="shared" si="462"/>
        <v>24677.900000000023</v>
      </c>
      <c r="EO93" s="65">
        <f t="shared" si="463"/>
        <v>1.0965734635177178</v>
      </c>
      <c r="EP93" s="64">
        <v>64767.1</v>
      </c>
      <c r="EQ93" s="64">
        <f t="shared" si="464"/>
        <v>792.09999999999854</v>
      </c>
      <c r="ER93" s="65">
        <f t="shared" si="465"/>
        <v>1.0123813989839781</v>
      </c>
      <c r="ES93" s="64">
        <v>32467</v>
      </c>
      <c r="ET93" s="64">
        <f t="shared" si="245"/>
        <v>-977</v>
      </c>
      <c r="EU93" s="65">
        <f t="shared" si="246"/>
        <v>0.97078698720248779</v>
      </c>
      <c r="EV93" s="64">
        <f t="shared" si="247"/>
        <v>377447</v>
      </c>
      <c r="EW93" s="64">
        <f t="shared" si="248"/>
        <v>24493</v>
      </c>
      <c r="EX93" s="65">
        <f t="shared" si="249"/>
        <v>1.0693943120066638</v>
      </c>
      <c r="EY93" s="64">
        <v>76905</v>
      </c>
      <c r="EZ93" s="64">
        <f t="shared" si="250"/>
        <v>-12316</v>
      </c>
      <c r="FA93" s="65">
        <f t="shared" si="251"/>
        <v>0.86196074915098464</v>
      </c>
      <c r="FB93" s="64">
        <v>74572</v>
      </c>
      <c r="FC93" s="64">
        <f t="shared" si="252"/>
        <v>-17962</v>
      </c>
      <c r="FD93" s="65">
        <f t="shared" si="253"/>
        <v>0.80588756565154429</v>
      </c>
      <c r="FE93" s="64">
        <f t="shared" si="254"/>
        <v>151477</v>
      </c>
      <c r="FF93" s="64">
        <f t="shared" si="255"/>
        <v>-30278</v>
      </c>
      <c r="FG93" s="65">
        <f t="shared" si="256"/>
        <v>0.83341311105609195</v>
      </c>
      <c r="FH93" s="64">
        <v>70790</v>
      </c>
      <c r="FI93" s="64">
        <f t="shared" si="257"/>
        <v>-27667.899999999994</v>
      </c>
      <c r="FJ93" s="65">
        <f t="shared" si="258"/>
        <v>0.71898750633519504</v>
      </c>
      <c r="FK93" s="64">
        <f t="shared" si="259"/>
        <v>222267</v>
      </c>
      <c r="FL93" s="64">
        <f t="shared" si="260"/>
        <v>-57945.900000000023</v>
      </c>
      <c r="FM93" s="65">
        <f t="shared" si="261"/>
        <v>0.79320759322643597</v>
      </c>
      <c r="FN93" s="64">
        <v>73573</v>
      </c>
      <c r="FO93" s="64">
        <f t="shared" si="262"/>
        <v>-23661.1</v>
      </c>
      <c r="FP93" s="65">
        <f t="shared" si="263"/>
        <v>0.75665841510334331</v>
      </c>
      <c r="FQ93" s="64">
        <f t="shared" si="264"/>
        <v>295840</v>
      </c>
      <c r="FR93" s="45">
        <f t="shared" si="265"/>
        <v>-81607</v>
      </c>
      <c r="FS93" s="46">
        <f t="shared" si="266"/>
        <v>0.78379216154850884</v>
      </c>
      <c r="FT93" s="64">
        <f t="shared" si="366"/>
        <v>-26930.31</v>
      </c>
    </row>
    <row r="94" spans="1:176" s="1" customFormat="1" ht="11.25" x14ac:dyDescent="0.2">
      <c r="A94" s="51">
        <v>73</v>
      </c>
      <c r="B94" s="32">
        <v>12</v>
      </c>
      <c r="C94" s="32" t="s">
        <v>98</v>
      </c>
      <c r="D94" s="51">
        <v>1001012875</v>
      </c>
      <c r="E94" s="51">
        <v>100150001</v>
      </c>
      <c r="F94" s="51">
        <v>86618101</v>
      </c>
      <c r="G94" s="33">
        <v>37486</v>
      </c>
      <c r="H94" s="33">
        <v>28045</v>
      </c>
      <c r="I94" s="33">
        <v>32457</v>
      </c>
      <c r="J94" s="34">
        <f t="shared" si="367"/>
        <v>97988</v>
      </c>
      <c r="K94" s="33">
        <v>32400</v>
      </c>
      <c r="L94" s="33">
        <v>27229</v>
      </c>
      <c r="M94" s="33">
        <v>50941</v>
      </c>
      <c r="N94" s="34">
        <f t="shared" si="368"/>
        <v>208558</v>
      </c>
      <c r="O94" s="33">
        <v>37854</v>
      </c>
      <c r="P94" s="33">
        <v>51547</v>
      </c>
      <c r="Q94" s="33">
        <v>28144</v>
      </c>
      <c r="R94" s="34">
        <f t="shared" si="369"/>
        <v>326103</v>
      </c>
      <c r="S94" s="33">
        <v>37757</v>
      </c>
      <c r="T94" s="33">
        <v>22623</v>
      </c>
      <c r="U94" s="33">
        <v>27715</v>
      </c>
      <c r="V94" s="34">
        <f t="shared" si="370"/>
        <v>414198</v>
      </c>
      <c r="W94" s="33">
        <v>67658</v>
      </c>
      <c r="X94" s="33">
        <f t="shared" si="371"/>
        <v>30172</v>
      </c>
      <c r="Y94" s="35">
        <f t="shared" si="372"/>
        <v>1.8048871578722723</v>
      </c>
      <c r="Z94" s="33">
        <v>822</v>
      </c>
      <c r="AA94" s="33">
        <f t="shared" si="373"/>
        <v>-27223</v>
      </c>
      <c r="AB94" s="35">
        <f t="shared" si="374"/>
        <v>2.9310037439828848E-2</v>
      </c>
      <c r="AC94" s="33">
        <v>34491</v>
      </c>
      <c r="AD94" s="33">
        <f t="shared" si="375"/>
        <v>2034</v>
      </c>
      <c r="AE94" s="35">
        <f t="shared" si="376"/>
        <v>1.06266752934652</v>
      </c>
      <c r="AF94" s="36">
        <f t="shared" si="377"/>
        <v>102971</v>
      </c>
      <c r="AG94" s="36">
        <f t="shared" si="378"/>
        <v>4983</v>
      </c>
      <c r="AH94" s="37">
        <f t="shared" si="379"/>
        <v>1.0508531656937585</v>
      </c>
      <c r="AI94" s="33">
        <v>41201</v>
      </c>
      <c r="AJ94" s="33">
        <f t="shared" si="380"/>
        <v>8801</v>
      </c>
      <c r="AK94" s="35">
        <f t="shared" si="381"/>
        <v>1.2716358024691359</v>
      </c>
      <c r="AL94" s="33">
        <v>33847</v>
      </c>
      <c r="AM94" s="33">
        <f t="shared" si="382"/>
        <v>6618</v>
      </c>
      <c r="AN94" s="35">
        <f t="shared" si="383"/>
        <v>1.2430496896691028</v>
      </c>
      <c r="AO94" s="33">
        <v>31250</v>
      </c>
      <c r="AP94" s="33">
        <f t="shared" si="384"/>
        <v>-19691</v>
      </c>
      <c r="AQ94" s="35">
        <f t="shared" si="385"/>
        <v>0.61345478102118134</v>
      </c>
      <c r="AR94" s="38">
        <f t="shared" si="386"/>
        <v>209269</v>
      </c>
      <c r="AS94" s="38">
        <f t="shared" si="387"/>
        <v>711</v>
      </c>
      <c r="AT94" s="39">
        <f t="shared" si="388"/>
        <v>1.0034091236011085</v>
      </c>
      <c r="AU94" s="33">
        <v>36359</v>
      </c>
      <c r="AV94" s="33">
        <f t="shared" si="389"/>
        <v>-1495</v>
      </c>
      <c r="AW94" s="35">
        <f t="shared" si="390"/>
        <v>0.96050615522798122</v>
      </c>
      <c r="AX94" s="33">
        <v>71416.639999999999</v>
      </c>
      <c r="AY94" s="33">
        <f t="shared" si="391"/>
        <v>19869.64</v>
      </c>
      <c r="AZ94" s="35">
        <f t="shared" si="392"/>
        <v>1.3854664674956836</v>
      </c>
      <c r="BA94" s="33">
        <v>31546</v>
      </c>
      <c r="BB94" s="33">
        <f t="shared" si="393"/>
        <v>3402</v>
      </c>
      <c r="BC94" s="40">
        <f t="shared" si="394"/>
        <v>1.1208783399658897</v>
      </c>
      <c r="BD94" s="38">
        <f t="shared" si="395"/>
        <v>348590.64</v>
      </c>
      <c r="BE94" s="38">
        <f t="shared" si="396"/>
        <v>22487.640000000014</v>
      </c>
      <c r="BF94" s="39">
        <f t="shared" si="397"/>
        <v>1.0689587032318011</v>
      </c>
      <c r="BG94" s="33">
        <v>31651</v>
      </c>
      <c r="BH94" s="33">
        <f t="shared" si="398"/>
        <v>-6106</v>
      </c>
      <c r="BI94" s="40">
        <f t="shared" si="399"/>
        <v>0.83828164313902054</v>
      </c>
      <c r="BJ94" s="33">
        <v>25203.360000000001</v>
      </c>
      <c r="BK94" s="33">
        <f t="shared" si="400"/>
        <v>2580.3600000000006</v>
      </c>
      <c r="BL94" s="40">
        <f t="shared" si="401"/>
        <v>1.1140591433496885</v>
      </c>
      <c r="BM94" s="33">
        <v>38897</v>
      </c>
      <c r="BN94" s="33">
        <f t="shared" si="402"/>
        <v>11182</v>
      </c>
      <c r="BO94" s="40">
        <f t="shared" si="403"/>
        <v>1.4034638282518492</v>
      </c>
      <c r="BP94" s="38">
        <f t="shared" si="404"/>
        <v>444342</v>
      </c>
      <c r="BQ94" s="33">
        <f t="shared" si="405"/>
        <v>30144</v>
      </c>
      <c r="BR94" s="40">
        <f t="shared" si="406"/>
        <v>1.072776787913027</v>
      </c>
      <c r="BS94" s="33">
        <v>41387</v>
      </c>
      <c r="BT94" s="33">
        <f t="shared" si="407"/>
        <v>-26271</v>
      </c>
      <c r="BU94" s="35">
        <f t="shared" si="408"/>
        <v>0.61170888882319907</v>
      </c>
      <c r="BV94" s="33">
        <v>29459</v>
      </c>
      <c r="BW94" s="33">
        <f t="shared" si="409"/>
        <v>28637</v>
      </c>
      <c r="BX94" s="35">
        <f t="shared" si="410"/>
        <v>35.838199513381994</v>
      </c>
      <c r="BY94" s="33">
        <v>33961</v>
      </c>
      <c r="BZ94" s="33">
        <f t="shared" si="411"/>
        <v>-530</v>
      </c>
      <c r="CA94" s="35">
        <f t="shared" si="412"/>
        <v>0.98463367255225998</v>
      </c>
      <c r="CB94" s="41">
        <f t="shared" si="413"/>
        <v>104807</v>
      </c>
      <c r="CC94" s="41">
        <f t="shared" si="414"/>
        <v>1836</v>
      </c>
      <c r="CD94" s="42">
        <f t="shared" si="415"/>
        <v>1.0178302628895515</v>
      </c>
      <c r="CE94" s="33">
        <v>37268</v>
      </c>
      <c r="CF94" s="33">
        <f t="shared" si="416"/>
        <v>-3933</v>
      </c>
      <c r="CG94" s="35">
        <f t="shared" si="417"/>
        <v>0.90454115191378848</v>
      </c>
      <c r="CH94" s="33">
        <v>45929</v>
      </c>
      <c r="CI94" s="33">
        <f t="shared" si="418"/>
        <v>12082</v>
      </c>
      <c r="CJ94" s="35">
        <f t="shared" si="419"/>
        <v>1.356959257836736</v>
      </c>
      <c r="CK94" s="33">
        <v>32911</v>
      </c>
      <c r="CL94" s="33">
        <f t="shared" si="420"/>
        <v>1661</v>
      </c>
      <c r="CM94" s="35">
        <f t="shared" si="421"/>
        <v>1.0531520000000001</v>
      </c>
      <c r="CN94" s="41">
        <f t="shared" si="422"/>
        <v>220915</v>
      </c>
      <c r="CO94" s="41">
        <f t="shared" si="423"/>
        <v>11646</v>
      </c>
      <c r="CP94" s="42">
        <f t="shared" si="424"/>
        <v>1.0556508608537336</v>
      </c>
      <c r="CQ94" s="33">
        <v>33618</v>
      </c>
      <c r="CR94" s="33">
        <f t="shared" si="425"/>
        <v>-2741</v>
      </c>
      <c r="CS94" s="35">
        <f t="shared" si="426"/>
        <v>0.92461288814323828</v>
      </c>
      <c r="CT94" s="33">
        <v>76684</v>
      </c>
      <c r="CU94" s="33">
        <f t="shared" si="427"/>
        <v>5267.3600000000006</v>
      </c>
      <c r="CV94" s="35">
        <f t="shared" si="428"/>
        <v>1.0737553600953504</v>
      </c>
      <c r="CW94" s="33">
        <v>29155</v>
      </c>
      <c r="CX94" s="33">
        <f t="shared" si="429"/>
        <v>-2391</v>
      </c>
      <c r="CY94" s="35">
        <f t="shared" si="430"/>
        <v>0.92420592151144365</v>
      </c>
      <c r="CZ94" s="41">
        <f t="shared" si="431"/>
        <v>360372</v>
      </c>
      <c r="DA94" s="41">
        <f t="shared" si="432"/>
        <v>11781.359999999986</v>
      </c>
      <c r="DB94" s="42">
        <f t="shared" si="433"/>
        <v>1.0337971208865504</v>
      </c>
      <c r="DC94" s="33">
        <v>43759</v>
      </c>
      <c r="DD94" s="33">
        <f t="shared" si="434"/>
        <v>12108</v>
      </c>
      <c r="DE94" s="35">
        <f t="shared" si="435"/>
        <v>1.3825471549082178</v>
      </c>
      <c r="DF94" s="33">
        <v>28608</v>
      </c>
      <c r="DG94" s="33">
        <f t="shared" si="436"/>
        <v>3404.6399999999994</v>
      </c>
      <c r="DH94" s="35">
        <f t="shared" si="437"/>
        <v>1.1350867503380502</v>
      </c>
      <c r="DI94" s="33">
        <v>47845</v>
      </c>
      <c r="DJ94" s="33">
        <f t="shared" si="438"/>
        <v>8948</v>
      </c>
      <c r="DK94" s="35">
        <f t="shared" si="439"/>
        <v>1.2300434480808289</v>
      </c>
      <c r="DL94" s="64">
        <f t="shared" si="440"/>
        <v>480584</v>
      </c>
      <c r="DM94" s="64">
        <f t="shared" si="441"/>
        <v>36242</v>
      </c>
      <c r="DN94" s="65">
        <f t="shared" si="442"/>
        <v>1.0815633003407286</v>
      </c>
      <c r="DO94" s="64">
        <v>85027</v>
      </c>
      <c r="DP94" s="64">
        <f t="shared" si="443"/>
        <v>14181</v>
      </c>
      <c r="DQ94" s="65">
        <f t="shared" si="444"/>
        <v>1.2001665584507242</v>
      </c>
      <c r="DR94" s="64">
        <v>29178</v>
      </c>
      <c r="DS94" s="64">
        <f t="shared" si="445"/>
        <v>-4783</v>
      </c>
      <c r="DT94" s="65">
        <f t="shared" si="446"/>
        <v>0.85916197991814136</v>
      </c>
      <c r="DU94" s="64">
        <f t="shared" si="447"/>
        <v>114205</v>
      </c>
      <c r="DV94" s="64">
        <f t="shared" si="448"/>
        <v>9398</v>
      </c>
      <c r="DW94" s="65">
        <f t="shared" si="449"/>
        <v>1.0896695831385308</v>
      </c>
      <c r="DX94" s="64">
        <v>87577</v>
      </c>
      <c r="DY94" s="64">
        <f t="shared" si="450"/>
        <v>-28531</v>
      </c>
      <c r="DZ94" s="65">
        <f t="shared" si="451"/>
        <v>0.75427188479691321</v>
      </c>
      <c r="EA94" s="64">
        <f t="shared" si="452"/>
        <v>201782</v>
      </c>
      <c r="EB94" s="64">
        <f t="shared" si="453"/>
        <v>-19133</v>
      </c>
      <c r="EC94" s="65">
        <f t="shared" si="454"/>
        <v>0.91339202860828828</v>
      </c>
      <c r="ED94" s="64">
        <v>63438</v>
      </c>
      <c r="EE94" s="64">
        <f t="shared" si="455"/>
        <v>29820</v>
      </c>
      <c r="EF94" s="65">
        <f t="shared" si="456"/>
        <v>1.8870248081384973</v>
      </c>
      <c r="EG94" s="64">
        <v>34922</v>
      </c>
      <c r="EH94" s="64">
        <f t="shared" si="457"/>
        <v>-41762</v>
      </c>
      <c r="EI94" s="65">
        <f t="shared" si="458"/>
        <v>0.45540138751238851</v>
      </c>
      <c r="EJ94" s="64">
        <v>15400</v>
      </c>
      <c r="EK94" s="64">
        <f t="shared" si="459"/>
        <v>-13755</v>
      </c>
      <c r="EL94" s="65">
        <f t="shared" si="460"/>
        <v>0.5282112845138055</v>
      </c>
      <c r="EM94" s="64">
        <f t="shared" si="461"/>
        <v>315542</v>
      </c>
      <c r="EN94" s="64">
        <f t="shared" si="462"/>
        <v>-44830</v>
      </c>
      <c r="EO94" s="65">
        <f t="shared" si="463"/>
        <v>0.8756007680951905</v>
      </c>
      <c r="EP94" s="64">
        <v>57216</v>
      </c>
      <c r="EQ94" s="64">
        <f t="shared" si="464"/>
        <v>-15151</v>
      </c>
      <c r="ER94" s="65">
        <f t="shared" si="465"/>
        <v>0.79063661613718961</v>
      </c>
      <c r="ES94" s="64">
        <v>33425</v>
      </c>
      <c r="ET94" s="64">
        <f t="shared" si="245"/>
        <v>-14420</v>
      </c>
      <c r="EU94" s="65">
        <f t="shared" si="246"/>
        <v>0.69861009509875638</v>
      </c>
      <c r="EV94" s="64">
        <f t="shared" si="247"/>
        <v>406183</v>
      </c>
      <c r="EW94" s="64">
        <f t="shared" si="248"/>
        <v>-74401</v>
      </c>
      <c r="EX94" s="65">
        <f t="shared" si="249"/>
        <v>0.84518627336740304</v>
      </c>
      <c r="EY94" s="64">
        <v>71423</v>
      </c>
      <c r="EZ94" s="64">
        <f t="shared" si="250"/>
        <v>-42782</v>
      </c>
      <c r="FA94" s="65">
        <f t="shared" si="251"/>
        <v>0.62539293375946758</v>
      </c>
      <c r="FB94" s="64">
        <v>67321</v>
      </c>
      <c r="FC94" s="64">
        <f t="shared" si="252"/>
        <v>-20256</v>
      </c>
      <c r="FD94" s="65">
        <f t="shared" si="253"/>
        <v>0.76870639551480413</v>
      </c>
      <c r="FE94" s="64">
        <f t="shared" si="254"/>
        <v>138744</v>
      </c>
      <c r="FF94" s="64">
        <f t="shared" si="255"/>
        <v>-63038</v>
      </c>
      <c r="FG94" s="65">
        <f t="shared" si="256"/>
        <v>0.68759354154483554</v>
      </c>
      <c r="FH94" s="64">
        <v>89085</v>
      </c>
      <c r="FI94" s="64">
        <f t="shared" si="257"/>
        <v>-24675</v>
      </c>
      <c r="FJ94" s="65">
        <f t="shared" si="258"/>
        <v>0.78309599156118148</v>
      </c>
      <c r="FK94" s="64">
        <f t="shared" si="259"/>
        <v>227829</v>
      </c>
      <c r="FL94" s="64">
        <f t="shared" si="260"/>
        <v>-87713</v>
      </c>
      <c r="FM94" s="65">
        <f t="shared" si="261"/>
        <v>0.72202432639711989</v>
      </c>
      <c r="FN94" s="64">
        <v>85178</v>
      </c>
      <c r="FO94" s="64">
        <f t="shared" si="262"/>
        <v>-5463</v>
      </c>
      <c r="FP94" s="65">
        <f t="shared" si="263"/>
        <v>0.93972926159243608</v>
      </c>
      <c r="FQ94" s="64">
        <f t="shared" si="264"/>
        <v>313007</v>
      </c>
      <c r="FR94" s="45">
        <f t="shared" si="265"/>
        <v>-93176</v>
      </c>
      <c r="FS94" s="46">
        <f t="shared" si="266"/>
        <v>0.77060585992028219</v>
      </c>
      <c r="FT94" s="64">
        <f t="shared" si="366"/>
        <v>-30748.080000000002</v>
      </c>
    </row>
    <row r="95" spans="1:176" s="1" customFormat="1" ht="11.25" x14ac:dyDescent="0.2">
      <c r="A95" s="51">
        <v>74</v>
      </c>
      <c r="B95" s="32">
        <v>76</v>
      </c>
      <c r="C95" s="32" t="s">
        <v>165</v>
      </c>
      <c r="D95" s="51">
        <v>7708503727</v>
      </c>
      <c r="E95" s="51" t="s">
        <v>166</v>
      </c>
      <c r="F95" s="51">
        <v>86618411</v>
      </c>
      <c r="G95" s="33"/>
      <c r="H95" s="33"/>
      <c r="I95" s="33"/>
      <c r="J95" s="34"/>
      <c r="K95" s="33"/>
      <c r="L95" s="33"/>
      <c r="M95" s="33"/>
      <c r="N95" s="34"/>
      <c r="O95" s="33"/>
      <c r="P95" s="33"/>
      <c r="Q95" s="33"/>
      <c r="R95" s="34"/>
      <c r="S95" s="33"/>
      <c r="T95" s="33"/>
      <c r="U95" s="33"/>
      <c r="V95" s="34"/>
      <c r="W95" s="33"/>
      <c r="X95" s="33"/>
      <c r="Y95" s="35"/>
      <c r="Z95" s="33"/>
      <c r="AA95" s="33"/>
      <c r="AB95" s="35"/>
      <c r="AC95" s="33"/>
      <c r="AD95" s="33"/>
      <c r="AE95" s="35"/>
      <c r="AF95" s="36"/>
      <c r="AG95" s="36"/>
      <c r="AH95" s="37"/>
      <c r="AI95" s="33"/>
      <c r="AJ95" s="33"/>
      <c r="AK95" s="35"/>
      <c r="AL95" s="33"/>
      <c r="AM95" s="33"/>
      <c r="AN95" s="35"/>
      <c r="AO95" s="33">
        <v>14421</v>
      </c>
      <c r="AP95" s="33">
        <f t="shared" si="384"/>
        <v>14421</v>
      </c>
      <c r="AQ95" s="35" t="e">
        <f t="shared" si="385"/>
        <v>#DIV/0!</v>
      </c>
      <c r="AR95" s="38">
        <f t="shared" si="386"/>
        <v>14421</v>
      </c>
      <c r="AS95" s="38">
        <f t="shared" si="387"/>
        <v>14421</v>
      </c>
      <c r="AT95" s="39" t="e">
        <f t="shared" si="388"/>
        <v>#DIV/0!</v>
      </c>
      <c r="AU95" s="33">
        <v>38662</v>
      </c>
      <c r="AV95" s="33">
        <f t="shared" si="389"/>
        <v>38662</v>
      </c>
      <c r="AW95" s="35" t="e">
        <f t="shared" si="390"/>
        <v>#DIV/0!</v>
      </c>
      <c r="AX95" s="33">
        <v>21401</v>
      </c>
      <c r="AY95" s="33">
        <f t="shared" si="391"/>
        <v>21401</v>
      </c>
      <c r="AZ95" s="35" t="e">
        <f t="shared" si="392"/>
        <v>#DIV/0!</v>
      </c>
      <c r="BA95" s="33">
        <v>35773</v>
      </c>
      <c r="BB95" s="33">
        <f t="shared" si="393"/>
        <v>35773</v>
      </c>
      <c r="BC95" s="40" t="e">
        <f t="shared" si="394"/>
        <v>#DIV/0!</v>
      </c>
      <c r="BD95" s="38">
        <f t="shared" si="395"/>
        <v>110257</v>
      </c>
      <c r="BE95" s="38">
        <f t="shared" si="396"/>
        <v>110257</v>
      </c>
      <c r="BF95" s="39" t="e">
        <f t="shared" si="397"/>
        <v>#DIV/0!</v>
      </c>
      <c r="BG95" s="33">
        <v>33908</v>
      </c>
      <c r="BH95" s="33">
        <f t="shared" si="398"/>
        <v>33908</v>
      </c>
      <c r="BI95" s="40" t="e">
        <f t="shared" si="399"/>
        <v>#DIV/0!</v>
      </c>
      <c r="BJ95" s="33">
        <v>48107</v>
      </c>
      <c r="BK95" s="33">
        <f t="shared" si="400"/>
        <v>48107</v>
      </c>
      <c r="BL95" s="40" t="e">
        <f t="shared" si="401"/>
        <v>#DIV/0!</v>
      </c>
      <c r="BM95" s="33">
        <v>29597</v>
      </c>
      <c r="BN95" s="33">
        <f t="shared" si="402"/>
        <v>29597</v>
      </c>
      <c r="BO95" s="40" t="e">
        <f t="shared" si="403"/>
        <v>#DIV/0!</v>
      </c>
      <c r="BP95" s="38">
        <f t="shared" si="404"/>
        <v>221869</v>
      </c>
      <c r="BQ95" s="33">
        <f t="shared" si="405"/>
        <v>221869</v>
      </c>
      <c r="BR95" s="40" t="e">
        <f t="shared" si="406"/>
        <v>#DIV/0!</v>
      </c>
      <c r="BS95" s="33">
        <v>26304</v>
      </c>
      <c r="BT95" s="33">
        <f t="shared" si="407"/>
        <v>26304</v>
      </c>
      <c r="BU95" s="35" t="e">
        <f t="shared" si="408"/>
        <v>#DIV/0!</v>
      </c>
      <c r="BV95" s="33">
        <v>32247</v>
      </c>
      <c r="BW95" s="33">
        <f t="shared" si="409"/>
        <v>32247</v>
      </c>
      <c r="BX95" s="35" t="e">
        <f t="shared" si="410"/>
        <v>#DIV/0!</v>
      </c>
      <c r="BY95" s="33">
        <v>32521</v>
      </c>
      <c r="BZ95" s="33">
        <f t="shared" si="411"/>
        <v>32521</v>
      </c>
      <c r="CA95" s="35" t="e">
        <f t="shared" si="412"/>
        <v>#DIV/0!</v>
      </c>
      <c r="CB95" s="41">
        <f t="shared" si="413"/>
        <v>91072</v>
      </c>
      <c r="CC95" s="41">
        <f t="shared" si="414"/>
        <v>91072</v>
      </c>
      <c r="CD95" s="42" t="e">
        <f t="shared" si="415"/>
        <v>#DIV/0!</v>
      </c>
      <c r="CE95" s="33">
        <v>23131</v>
      </c>
      <c r="CF95" s="33">
        <f t="shared" si="416"/>
        <v>23131</v>
      </c>
      <c r="CG95" s="35" t="e">
        <f t="shared" si="417"/>
        <v>#DIV/0!</v>
      </c>
      <c r="CH95" s="33">
        <v>27200</v>
      </c>
      <c r="CI95" s="33">
        <f t="shared" si="418"/>
        <v>27200</v>
      </c>
      <c r="CJ95" s="35" t="e">
        <f t="shared" si="419"/>
        <v>#DIV/0!</v>
      </c>
      <c r="CK95" s="33">
        <v>26585</v>
      </c>
      <c r="CL95" s="33">
        <f t="shared" si="420"/>
        <v>12164</v>
      </c>
      <c r="CM95" s="35">
        <f t="shared" si="421"/>
        <v>1.8434921295333195</v>
      </c>
      <c r="CN95" s="41">
        <f t="shared" si="422"/>
        <v>167988</v>
      </c>
      <c r="CO95" s="41">
        <f t="shared" si="423"/>
        <v>153567</v>
      </c>
      <c r="CP95" s="42">
        <f t="shared" si="424"/>
        <v>11.648845433742459</v>
      </c>
      <c r="CQ95" s="33">
        <v>25481</v>
      </c>
      <c r="CR95" s="33">
        <f t="shared" si="425"/>
        <v>-13181</v>
      </c>
      <c r="CS95" s="35">
        <f t="shared" si="426"/>
        <v>0.65907092235269771</v>
      </c>
      <c r="CT95" s="33">
        <v>32710</v>
      </c>
      <c r="CU95" s="33">
        <f t="shared" si="427"/>
        <v>11309</v>
      </c>
      <c r="CV95" s="35">
        <f t="shared" si="428"/>
        <v>1.5284332507826737</v>
      </c>
      <c r="CW95" s="33">
        <v>35324</v>
      </c>
      <c r="CX95" s="33">
        <f t="shared" si="429"/>
        <v>-449</v>
      </c>
      <c r="CY95" s="35">
        <f t="shared" si="430"/>
        <v>0.98744863444497244</v>
      </c>
      <c r="CZ95" s="41">
        <f t="shared" si="431"/>
        <v>261503</v>
      </c>
      <c r="DA95" s="41">
        <f t="shared" si="432"/>
        <v>151246</v>
      </c>
      <c r="DB95" s="42">
        <f t="shared" si="433"/>
        <v>2.3717587091976018</v>
      </c>
      <c r="DC95" s="33">
        <v>23611</v>
      </c>
      <c r="DD95" s="33">
        <f t="shared" si="434"/>
        <v>-10297</v>
      </c>
      <c r="DE95" s="35">
        <f t="shared" si="435"/>
        <v>0.69632535094962844</v>
      </c>
      <c r="DF95" s="33">
        <v>32805</v>
      </c>
      <c r="DG95" s="33">
        <f t="shared" si="436"/>
        <v>-15302</v>
      </c>
      <c r="DH95" s="35">
        <f t="shared" si="437"/>
        <v>0.68191739247926497</v>
      </c>
      <c r="DI95" s="33">
        <v>32038</v>
      </c>
      <c r="DJ95" s="33">
        <f t="shared" si="438"/>
        <v>2441</v>
      </c>
      <c r="DK95" s="35">
        <f t="shared" si="439"/>
        <v>1.0824745751258573</v>
      </c>
      <c r="DL95" s="64">
        <f t="shared" si="440"/>
        <v>349957</v>
      </c>
      <c r="DM95" s="64">
        <f t="shared" si="441"/>
        <v>128088</v>
      </c>
      <c r="DN95" s="65">
        <f t="shared" si="442"/>
        <v>1.577313640030829</v>
      </c>
      <c r="DO95" s="64">
        <v>76109</v>
      </c>
      <c r="DP95" s="64">
        <f t="shared" si="443"/>
        <v>17558</v>
      </c>
      <c r="DQ95" s="65">
        <f t="shared" si="444"/>
        <v>1.2998753223685333</v>
      </c>
      <c r="DR95" s="64">
        <v>35706</v>
      </c>
      <c r="DS95" s="64">
        <f t="shared" si="445"/>
        <v>3185</v>
      </c>
      <c r="DT95" s="65">
        <f t="shared" si="446"/>
        <v>1.0979367178131054</v>
      </c>
      <c r="DU95" s="64">
        <f t="shared" si="447"/>
        <v>111815</v>
      </c>
      <c r="DV95" s="64">
        <f t="shared" si="448"/>
        <v>20743</v>
      </c>
      <c r="DW95" s="65">
        <f t="shared" si="449"/>
        <v>1.2277648453970484</v>
      </c>
      <c r="DX95" s="64">
        <v>105348</v>
      </c>
      <c r="DY95" s="64">
        <f t="shared" si="450"/>
        <v>28432</v>
      </c>
      <c r="DZ95" s="65">
        <f t="shared" si="451"/>
        <v>1.3696500078007177</v>
      </c>
      <c r="EA95" s="64">
        <f t="shared" si="452"/>
        <v>217163</v>
      </c>
      <c r="EB95" s="64">
        <f t="shared" si="453"/>
        <v>49175</v>
      </c>
      <c r="EC95" s="65">
        <f t="shared" si="454"/>
        <v>1.292729242564945</v>
      </c>
      <c r="ED95" s="64">
        <v>31509</v>
      </c>
      <c r="EE95" s="64">
        <f t="shared" si="455"/>
        <v>6028</v>
      </c>
      <c r="EF95" s="65">
        <f t="shared" si="456"/>
        <v>1.2365684235312586</v>
      </c>
      <c r="EG95" s="64">
        <v>41770</v>
      </c>
      <c r="EH95" s="64">
        <f t="shared" si="457"/>
        <v>9060</v>
      </c>
      <c r="EI95" s="65">
        <f t="shared" si="458"/>
        <v>1.2769795169672884</v>
      </c>
      <c r="EJ95" s="64">
        <v>37935</v>
      </c>
      <c r="EK95" s="64">
        <f t="shared" si="459"/>
        <v>2611</v>
      </c>
      <c r="EL95" s="65">
        <f t="shared" si="460"/>
        <v>1.0739157513305402</v>
      </c>
      <c r="EM95" s="64">
        <f t="shared" si="461"/>
        <v>328377</v>
      </c>
      <c r="EN95" s="64">
        <f t="shared" si="462"/>
        <v>66874</v>
      </c>
      <c r="EO95" s="65">
        <f t="shared" si="463"/>
        <v>1.2557293797776699</v>
      </c>
      <c r="EP95" s="64">
        <v>82685</v>
      </c>
      <c r="EQ95" s="64">
        <f t="shared" si="464"/>
        <v>26269</v>
      </c>
      <c r="ER95" s="65">
        <f t="shared" si="465"/>
        <v>1.4656303176403858</v>
      </c>
      <c r="ES95" s="64">
        <v>28570</v>
      </c>
      <c r="ET95" s="64">
        <f t="shared" si="245"/>
        <v>-3468</v>
      </c>
      <c r="EU95" s="65">
        <f t="shared" si="246"/>
        <v>0.8917535426680816</v>
      </c>
      <c r="EV95" s="64">
        <f t="shared" si="247"/>
        <v>439632</v>
      </c>
      <c r="EW95" s="64">
        <f t="shared" si="248"/>
        <v>89675</v>
      </c>
      <c r="EX95" s="65">
        <f t="shared" si="249"/>
        <v>1.2562457673371299</v>
      </c>
      <c r="EY95" s="64">
        <v>81505</v>
      </c>
      <c r="EZ95" s="64">
        <f t="shared" si="250"/>
        <v>-30310</v>
      </c>
      <c r="FA95" s="65">
        <f t="shared" si="251"/>
        <v>0.72892724589724101</v>
      </c>
      <c r="FB95" s="64">
        <v>99919</v>
      </c>
      <c r="FC95" s="64">
        <f t="shared" si="252"/>
        <v>-5429</v>
      </c>
      <c r="FD95" s="65">
        <f t="shared" si="253"/>
        <v>0.94846603637468196</v>
      </c>
      <c r="FE95" s="64">
        <f t="shared" si="254"/>
        <v>181424</v>
      </c>
      <c r="FF95" s="64">
        <f t="shared" si="255"/>
        <v>-35739</v>
      </c>
      <c r="FG95" s="65">
        <f t="shared" si="256"/>
        <v>0.8354277662401054</v>
      </c>
      <c r="FH95" s="64">
        <v>68713</v>
      </c>
      <c r="FI95" s="64">
        <f t="shared" si="257"/>
        <v>-42501</v>
      </c>
      <c r="FJ95" s="65">
        <f t="shared" si="258"/>
        <v>0.61784487564515256</v>
      </c>
      <c r="FK95" s="64">
        <f t="shared" si="259"/>
        <v>250137</v>
      </c>
      <c r="FL95" s="64">
        <f t="shared" si="260"/>
        <v>-78240</v>
      </c>
      <c r="FM95" s="65">
        <f t="shared" si="261"/>
        <v>0.76173727148978154</v>
      </c>
      <c r="FN95" s="64">
        <v>94067</v>
      </c>
      <c r="FO95" s="64">
        <f t="shared" si="262"/>
        <v>-17188</v>
      </c>
      <c r="FP95" s="65">
        <f t="shared" si="263"/>
        <v>0.84550806705316617</v>
      </c>
      <c r="FQ95" s="64">
        <f t="shared" si="264"/>
        <v>344204</v>
      </c>
      <c r="FR95" s="45">
        <f t="shared" si="265"/>
        <v>-95428</v>
      </c>
      <c r="FS95" s="46">
        <f t="shared" si="266"/>
        <v>0.7829366379153474</v>
      </c>
      <c r="FT95" s="64">
        <f t="shared" si="366"/>
        <v>-39125.480000000003</v>
      </c>
    </row>
    <row r="96" spans="1:176" s="1" customFormat="1" ht="11.25" x14ac:dyDescent="0.2">
      <c r="A96" s="51">
        <v>75</v>
      </c>
      <c r="B96" s="32">
        <v>45</v>
      </c>
      <c r="C96" s="32" t="s">
        <v>133</v>
      </c>
      <c r="D96" s="51">
        <v>7707083893</v>
      </c>
      <c r="E96" s="51">
        <v>101245001</v>
      </c>
      <c r="F96" s="51">
        <v>86618101</v>
      </c>
      <c r="G96" s="33">
        <v>8136</v>
      </c>
      <c r="H96" s="33">
        <v>43040</v>
      </c>
      <c r="I96" s="33">
        <v>59948.800000000003</v>
      </c>
      <c r="J96" s="34">
        <f>G96+H96+I96</f>
        <v>111124.8</v>
      </c>
      <c r="K96" s="33">
        <v>74656</v>
      </c>
      <c r="L96" s="33">
        <v>53592</v>
      </c>
      <c r="M96" s="33">
        <v>56101</v>
      </c>
      <c r="N96" s="34">
        <f>J96+K96+L96+M96</f>
        <v>295473.8</v>
      </c>
      <c r="O96" s="33">
        <v>42703</v>
      </c>
      <c r="P96" s="33">
        <v>46451</v>
      </c>
      <c r="Q96" s="33">
        <v>52942</v>
      </c>
      <c r="R96" s="34">
        <f>N96+O96+P96+Q96</f>
        <v>437569.8</v>
      </c>
      <c r="S96" s="33">
        <v>42461</v>
      </c>
      <c r="T96" s="33">
        <v>53023</v>
      </c>
      <c r="U96" s="33">
        <v>153932</v>
      </c>
      <c r="V96" s="34">
        <f>R96+S96+T96+U96</f>
        <v>686985.8</v>
      </c>
      <c r="W96" s="33">
        <v>3829</v>
      </c>
      <c r="X96" s="33">
        <f>W96-G96</f>
        <v>-4307</v>
      </c>
      <c r="Y96" s="35">
        <f>W96/G96</f>
        <v>0.47062438544739432</v>
      </c>
      <c r="Z96" s="33">
        <v>43429</v>
      </c>
      <c r="AA96" s="33">
        <f>Z96-H96</f>
        <v>389</v>
      </c>
      <c r="AB96" s="35">
        <f>Z96/H96</f>
        <v>1.0090381040892193</v>
      </c>
      <c r="AC96" s="33">
        <v>57753.8</v>
      </c>
      <c r="AD96" s="33">
        <f>AC96-I96</f>
        <v>-2195</v>
      </c>
      <c r="AE96" s="35">
        <f>AC96/I96</f>
        <v>0.96338542222696699</v>
      </c>
      <c r="AF96" s="36">
        <f>W96+Z96+AC96</f>
        <v>105011.8</v>
      </c>
      <c r="AG96" s="36">
        <f>AF96-J96</f>
        <v>-6113</v>
      </c>
      <c r="AH96" s="37">
        <f>AF96/J96</f>
        <v>0.94498977725944167</v>
      </c>
      <c r="AI96" s="33">
        <v>126055.77</v>
      </c>
      <c r="AJ96" s="33">
        <f>AI96-K96</f>
        <v>51399.770000000004</v>
      </c>
      <c r="AK96" s="35">
        <f>AI96/K96</f>
        <v>1.6884881322331762</v>
      </c>
      <c r="AL96" s="33">
        <v>26847</v>
      </c>
      <c r="AM96" s="33">
        <f>AL96-L96</f>
        <v>-26745</v>
      </c>
      <c r="AN96" s="35">
        <f>AL96/L96</f>
        <v>0.50095163457232428</v>
      </c>
      <c r="AO96" s="33">
        <v>46536</v>
      </c>
      <c r="AP96" s="33">
        <f t="shared" si="384"/>
        <v>-9565</v>
      </c>
      <c r="AQ96" s="35">
        <f t="shared" si="385"/>
        <v>0.82950393041122261</v>
      </c>
      <c r="AR96" s="38">
        <f t="shared" si="386"/>
        <v>304450.57</v>
      </c>
      <c r="AS96" s="38">
        <f t="shared" si="387"/>
        <v>8976.7700000000186</v>
      </c>
      <c r="AT96" s="39">
        <f t="shared" si="388"/>
        <v>1.0303809339440588</v>
      </c>
      <c r="AU96" s="33">
        <v>52359</v>
      </c>
      <c r="AV96" s="33">
        <f t="shared" si="389"/>
        <v>9656</v>
      </c>
      <c r="AW96" s="35">
        <f t="shared" si="390"/>
        <v>1.2261199447345619</v>
      </c>
      <c r="AX96" s="33">
        <v>81922</v>
      </c>
      <c r="AY96" s="33">
        <f t="shared" si="391"/>
        <v>35471</v>
      </c>
      <c r="AZ96" s="35">
        <f t="shared" si="392"/>
        <v>1.7636218811220425</v>
      </c>
      <c r="BA96" s="33">
        <v>29692</v>
      </c>
      <c r="BB96" s="33">
        <f t="shared" si="393"/>
        <v>-23250</v>
      </c>
      <c r="BC96" s="40">
        <f t="shared" si="394"/>
        <v>0.56084016470854903</v>
      </c>
      <c r="BD96" s="38">
        <f t="shared" si="395"/>
        <v>468423.57</v>
      </c>
      <c r="BE96" s="38">
        <f t="shared" si="396"/>
        <v>30853.770000000019</v>
      </c>
      <c r="BF96" s="39">
        <f t="shared" si="397"/>
        <v>1.0705116532265253</v>
      </c>
      <c r="BG96" s="33">
        <v>37100</v>
      </c>
      <c r="BH96" s="33">
        <f t="shared" si="398"/>
        <v>-5361</v>
      </c>
      <c r="BI96" s="40">
        <f t="shared" si="399"/>
        <v>0.87374296413179153</v>
      </c>
      <c r="BJ96" s="33">
        <v>48009</v>
      </c>
      <c r="BK96" s="33">
        <f t="shared" si="400"/>
        <v>-5014</v>
      </c>
      <c r="BL96" s="40">
        <f t="shared" si="401"/>
        <v>0.90543726307451489</v>
      </c>
      <c r="BM96" s="33">
        <v>174346</v>
      </c>
      <c r="BN96" s="33">
        <f t="shared" si="402"/>
        <v>20414</v>
      </c>
      <c r="BO96" s="40">
        <f t="shared" si="403"/>
        <v>1.1326169997141595</v>
      </c>
      <c r="BP96" s="38">
        <f t="shared" si="404"/>
        <v>727878.57000000007</v>
      </c>
      <c r="BQ96" s="33">
        <f t="shared" si="405"/>
        <v>40892.770000000019</v>
      </c>
      <c r="BR96" s="40">
        <f t="shared" si="406"/>
        <v>1.059524913033137</v>
      </c>
      <c r="BS96" s="33">
        <v>3205</v>
      </c>
      <c r="BT96" s="33">
        <f t="shared" si="407"/>
        <v>-624</v>
      </c>
      <c r="BU96" s="35">
        <f t="shared" si="408"/>
        <v>0.83703316792896321</v>
      </c>
      <c r="BV96" s="33">
        <v>51622</v>
      </c>
      <c r="BW96" s="33">
        <f t="shared" si="409"/>
        <v>8193</v>
      </c>
      <c r="BX96" s="35">
        <f t="shared" si="410"/>
        <v>1.1886527435584517</v>
      </c>
      <c r="BY96" s="33">
        <v>35526</v>
      </c>
      <c r="BZ96" s="33">
        <f t="shared" si="411"/>
        <v>-22227.800000000003</v>
      </c>
      <c r="CA96" s="35">
        <f t="shared" si="412"/>
        <v>0.61512835519048092</v>
      </c>
      <c r="CB96" s="41">
        <f t="shared" si="413"/>
        <v>90353</v>
      </c>
      <c r="CC96" s="41">
        <f t="shared" si="414"/>
        <v>-14658.800000000003</v>
      </c>
      <c r="CD96" s="42">
        <f t="shared" si="415"/>
        <v>0.8604080684265959</v>
      </c>
      <c r="CE96" s="33">
        <v>43467</v>
      </c>
      <c r="CF96" s="33">
        <f t="shared" si="416"/>
        <v>-82588.77</v>
      </c>
      <c r="CG96" s="35">
        <f t="shared" si="417"/>
        <v>0.34482356499825434</v>
      </c>
      <c r="CH96" s="33">
        <v>37063</v>
      </c>
      <c r="CI96" s="33">
        <f t="shared" si="418"/>
        <v>10216</v>
      </c>
      <c r="CJ96" s="35">
        <f t="shared" si="419"/>
        <v>1.3805266882705702</v>
      </c>
      <c r="CK96" s="33">
        <v>40330</v>
      </c>
      <c r="CL96" s="33">
        <f t="shared" si="420"/>
        <v>-6206</v>
      </c>
      <c r="CM96" s="35">
        <f t="shared" si="421"/>
        <v>0.86664088017878627</v>
      </c>
      <c r="CN96" s="41">
        <f t="shared" si="422"/>
        <v>211213</v>
      </c>
      <c r="CO96" s="41">
        <f t="shared" si="423"/>
        <v>-93237.57</v>
      </c>
      <c r="CP96" s="42">
        <f t="shared" si="424"/>
        <v>0.69375136988575847</v>
      </c>
      <c r="CQ96" s="33">
        <v>74708</v>
      </c>
      <c r="CR96" s="33">
        <f t="shared" si="425"/>
        <v>22349</v>
      </c>
      <c r="CS96" s="35">
        <f t="shared" si="426"/>
        <v>1.4268416127122368</v>
      </c>
      <c r="CT96" s="33">
        <v>51973.5</v>
      </c>
      <c r="CU96" s="33">
        <f t="shared" si="427"/>
        <v>-29948.5</v>
      </c>
      <c r="CV96" s="35">
        <f t="shared" si="428"/>
        <v>0.63442664973999663</v>
      </c>
      <c r="CW96" s="33">
        <v>41138</v>
      </c>
      <c r="CX96" s="33">
        <f t="shared" si="429"/>
        <v>11446</v>
      </c>
      <c r="CY96" s="35">
        <f t="shared" si="430"/>
        <v>1.3854910413579415</v>
      </c>
      <c r="CZ96" s="41">
        <f t="shared" si="431"/>
        <v>379032.5</v>
      </c>
      <c r="DA96" s="41">
        <f t="shared" si="432"/>
        <v>-89391.07</v>
      </c>
      <c r="DB96" s="42">
        <f t="shared" si="433"/>
        <v>0.80916615703176509</v>
      </c>
      <c r="DC96" s="33">
        <v>42956</v>
      </c>
      <c r="DD96" s="33">
        <f t="shared" si="434"/>
        <v>5856</v>
      </c>
      <c r="DE96" s="35">
        <f t="shared" si="435"/>
        <v>1.1578436657681941</v>
      </c>
      <c r="DF96" s="33">
        <v>44559</v>
      </c>
      <c r="DG96" s="33">
        <f t="shared" si="436"/>
        <v>-3450</v>
      </c>
      <c r="DH96" s="35">
        <f t="shared" si="437"/>
        <v>0.92813847403611827</v>
      </c>
      <c r="DI96" s="33">
        <v>148067</v>
      </c>
      <c r="DJ96" s="33">
        <f t="shared" si="438"/>
        <v>-26279</v>
      </c>
      <c r="DK96" s="35">
        <f t="shared" si="439"/>
        <v>0.84927098987071681</v>
      </c>
      <c r="DL96" s="64">
        <f t="shared" si="440"/>
        <v>614614.5</v>
      </c>
      <c r="DM96" s="64">
        <f t="shared" si="441"/>
        <v>-113264.07000000007</v>
      </c>
      <c r="DN96" s="65">
        <f t="shared" si="442"/>
        <v>0.84439153085658225</v>
      </c>
      <c r="DO96" s="64">
        <v>37348</v>
      </c>
      <c r="DP96" s="64">
        <f t="shared" si="443"/>
        <v>-17479</v>
      </c>
      <c r="DQ96" s="65">
        <f t="shared" si="444"/>
        <v>0.68119722034763897</v>
      </c>
      <c r="DR96" s="64">
        <v>40505</v>
      </c>
      <c r="DS96" s="64">
        <f t="shared" si="445"/>
        <v>4979</v>
      </c>
      <c r="DT96" s="65">
        <f t="shared" si="446"/>
        <v>1.1401508754151888</v>
      </c>
      <c r="DU96" s="64">
        <f t="shared" si="447"/>
        <v>77853</v>
      </c>
      <c r="DV96" s="64">
        <f t="shared" si="448"/>
        <v>-12500</v>
      </c>
      <c r="DW96" s="65">
        <f t="shared" si="449"/>
        <v>0.86165373590251571</v>
      </c>
      <c r="DX96" s="64">
        <v>142362</v>
      </c>
      <c r="DY96" s="64">
        <f t="shared" si="450"/>
        <v>21502</v>
      </c>
      <c r="DZ96" s="65">
        <f t="shared" si="451"/>
        <v>1.1779083236802912</v>
      </c>
      <c r="EA96" s="64">
        <f t="shared" si="452"/>
        <v>220215</v>
      </c>
      <c r="EB96" s="64">
        <f t="shared" si="453"/>
        <v>9002</v>
      </c>
      <c r="EC96" s="65">
        <f t="shared" si="454"/>
        <v>1.0426204826407466</v>
      </c>
      <c r="ED96" s="64">
        <v>52184</v>
      </c>
      <c r="EE96" s="64">
        <f t="shared" si="455"/>
        <v>-22524</v>
      </c>
      <c r="EF96" s="65">
        <f t="shared" si="456"/>
        <v>0.69850618407667187</v>
      </c>
      <c r="EG96" s="64">
        <v>36172</v>
      </c>
      <c r="EH96" s="64">
        <f t="shared" si="457"/>
        <v>-15801.5</v>
      </c>
      <c r="EI96" s="65">
        <f t="shared" si="458"/>
        <v>0.69597006166604136</v>
      </c>
      <c r="EJ96" s="64">
        <v>203341</v>
      </c>
      <c r="EK96" s="64">
        <f t="shared" si="459"/>
        <v>162203</v>
      </c>
      <c r="EL96" s="65">
        <f t="shared" si="460"/>
        <v>4.9428995089698091</v>
      </c>
      <c r="EM96" s="64">
        <f t="shared" si="461"/>
        <v>511912</v>
      </c>
      <c r="EN96" s="64">
        <f t="shared" si="462"/>
        <v>132879.5</v>
      </c>
      <c r="EO96" s="65">
        <f t="shared" si="463"/>
        <v>1.3505754783560777</v>
      </c>
      <c r="EP96" s="64">
        <v>103668</v>
      </c>
      <c r="EQ96" s="64">
        <f t="shared" si="464"/>
        <v>16153</v>
      </c>
      <c r="ER96" s="65">
        <f t="shared" si="465"/>
        <v>1.1845740730160543</v>
      </c>
      <c r="ES96" s="64">
        <v>195916</v>
      </c>
      <c r="ET96" s="64">
        <f t="shared" si="245"/>
        <v>47849</v>
      </c>
      <c r="EU96" s="65">
        <f t="shared" si="246"/>
        <v>1.3231577596628554</v>
      </c>
      <c r="EV96" s="64">
        <f t="shared" si="247"/>
        <v>811496</v>
      </c>
      <c r="EW96" s="64">
        <f t="shared" si="248"/>
        <v>196881.5</v>
      </c>
      <c r="EX96" s="65">
        <f t="shared" si="249"/>
        <v>1.3203333146224179</v>
      </c>
      <c r="EY96" s="64">
        <v>91358</v>
      </c>
      <c r="EZ96" s="64">
        <f t="shared" si="250"/>
        <v>13505</v>
      </c>
      <c r="FA96" s="65">
        <f t="shared" si="251"/>
        <v>1.1734679460007964</v>
      </c>
      <c r="FB96" s="64">
        <v>146855</v>
      </c>
      <c r="FC96" s="64">
        <f t="shared" si="252"/>
        <v>4493</v>
      </c>
      <c r="FD96" s="65">
        <f t="shared" si="253"/>
        <v>1.0315603883058682</v>
      </c>
      <c r="FE96" s="64">
        <f t="shared" si="254"/>
        <v>238213</v>
      </c>
      <c r="FF96" s="64">
        <f t="shared" si="255"/>
        <v>17998</v>
      </c>
      <c r="FG96" s="65">
        <f t="shared" si="256"/>
        <v>1.0817292191721726</v>
      </c>
      <c r="FH96" s="64">
        <v>163441</v>
      </c>
      <c r="FI96" s="64">
        <f t="shared" si="257"/>
        <v>-128256</v>
      </c>
      <c r="FJ96" s="65">
        <f t="shared" si="258"/>
        <v>0.56031087052660811</v>
      </c>
      <c r="FK96" s="64">
        <f t="shared" si="259"/>
        <v>401654</v>
      </c>
      <c r="FL96" s="64">
        <f t="shared" si="260"/>
        <v>-110258</v>
      </c>
      <c r="FM96" s="65">
        <f t="shared" si="261"/>
        <v>0.78461532450889993</v>
      </c>
      <c r="FN96" s="64">
        <v>299514</v>
      </c>
      <c r="FO96" s="64">
        <f t="shared" si="262"/>
        <v>-70</v>
      </c>
      <c r="FP96" s="65">
        <f t="shared" si="263"/>
        <v>0.9997663426618244</v>
      </c>
      <c r="FQ96" s="64">
        <f t="shared" si="264"/>
        <v>701168</v>
      </c>
      <c r="FR96" s="45">
        <f t="shared" si="265"/>
        <v>-110328</v>
      </c>
      <c r="FS96" s="46">
        <f t="shared" si="266"/>
        <v>0.86404369214389232</v>
      </c>
      <c r="FT96" s="64">
        <f t="shared" si="366"/>
        <v>-36408.239999999998</v>
      </c>
    </row>
    <row r="97" spans="1:176" s="1" customFormat="1" ht="11.25" x14ac:dyDescent="0.2">
      <c r="A97" s="51">
        <v>76</v>
      </c>
      <c r="B97" s="32">
        <v>9</v>
      </c>
      <c r="C97" s="32" t="s">
        <v>96</v>
      </c>
      <c r="D97" s="51">
        <v>7802312751</v>
      </c>
      <c r="E97" s="51">
        <v>101232001</v>
      </c>
      <c r="F97" s="51">
        <v>86618101</v>
      </c>
      <c r="G97" s="33">
        <v>119274</v>
      </c>
      <c r="H97" s="33">
        <v>123392</v>
      </c>
      <c r="I97" s="33">
        <v>152879</v>
      </c>
      <c r="J97" s="34">
        <f>G97+H97+I97</f>
        <v>395545</v>
      </c>
      <c r="K97" s="33">
        <v>104728</v>
      </c>
      <c r="L97" s="33">
        <v>136561</v>
      </c>
      <c r="M97" s="33">
        <v>132644</v>
      </c>
      <c r="N97" s="34">
        <f>J97+K97+L97+M97</f>
        <v>769478</v>
      </c>
      <c r="O97" s="33">
        <v>171688</v>
      </c>
      <c r="P97" s="33">
        <v>139567</v>
      </c>
      <c r="Q97" s="33">
        <v>114193</v>
      </c>
      <c r="R97" s="34">
        <f>N97+O97+P97+Q97</f>
        <v>1194926</v>
      </c>
      <c r="S97" s="33">
        <v>95024</v>
      </c>
      <c r="T97" s="33">
        <v>109483</v>
      </c>
      <c r="U97" s="33">
        <v>113375</v>
      </c>
      <c r="V97" s="34">
        <f>R97+S97+T97+U97</f>
        <v>1512808</v>
      </c>
      <c r="W97" s="33">
        <v>131085</v>
      </c>
      <c r="X97" s="33">
        <f>W97-G97</f>
        <v>11811</v>
      </c>
      <c r="Y97" s="35">
        <f>W97/G97</f>
        <v>1.0990240957794657</v>
      </c>
      <c r="Z97" s="33">
        <v>111096</v>
      </c>
      <c r="AA97" s="33">
        <f>Z97-H97</f>
        <v>-12296</v>
      </c>
      <c r="AB97" s="35">
        <f>Z97/H97</f>
        <v>0.9003501037344398</v>
      </c>
      <c r="AC97" s="33">
        <v>122158</v>
      </c>
      <c r="AD97" s="33">
        <f>AC97-I97</f>
        <v>-30721</v>
      </c>
      <c r="AE97" s="35">
        <f>AC97/I97</f>
        <v>0.79905022926628244</v>
      </c>
      <c r="AF97" s="36">
        <f>W97+Z97+AC97</f>
        <v>364339</v>
      </c>
      <c r="AG97" s="36">
        <f>AF97-J97</f>
        <v>-31206</v>
      </c>
      <c r="AH97" s="37">
        <f>AF97/J97</f>
        <v>0.92110632165745998</v>
      </c>
      <c r="AI97" s="33">
        <v>112506</v>
      </c>
      <c r="AJ97" s="33">
        <f>AI97-K97</f>
        <v>7778</v>
      </c>
      <c r="AK97" s="35">
        <f>AI97/K97</f>
        <v>1.0742685814681843</v>
      </c>
      <c r="AL97" s="33">
        <v>166233</v>
      </c>
      <c r="AM97" s="33">
        <f>AL97-L97</f>
        <v>29672</v>
      </c>
      <c r="AN97" s="35">
        <f>AL97/L97</f>
        <v>1.2172801898052885</v>
      </c>
      <c r="AO97" s="33">
        <v>116007</v>
      </c>
      <c r="AP97" s="33">
        <f t="shared" si="384"/>
        <v>-16637</v>
      </c>
      <c r="AQ97" s="35">
        <f t="shared" si="385"/>
        <v>0.874574047827267</v>
      </c>
      <c r="AR97" s="38">
        <f t="shared" si="386"/>
        <v>759085</v>
      </c>
      <c r="AS97" s="38">
        <f t="shared" si="387"/>
        <v>-10393</v>
      </c>
      <c r="AT97" s="39">
        <f t="shared" si="388"/>
        <v>0.98649344100806002</v>
      </c>
      <c r="AU97" s="33">
        <v>116251</v>
      </c>
      <c r="AV97" s="33">
        <f t="shared" si="389"/>
        <v>-55437</v>
      </c>
      <c r="AW97" s="35">
        <f t="shared" si="390"/>
        <v>0.67710614603233776</v>
      </c>
      <c r="AX97" s="33">
        <v>105169</v>
      </c>
      <c r="AY97" s="33">
        <f t="shared" si="391"/>
        <v>-34398</v>
      </c>
      <c r="AZ97" s="35">
        <f t="shared" si="392"/>
        <v>0.75353772739974345</v>
      </c>
      <c r="BA97" s="33">
        <v>115232</v>
      </c>
      <c r="BB97" s="33">
        <f t="shared" si="393"/>
        <v>1039</v>
      </c>
      <c r="BC97" s="40">
        <f t="shared" si="394"/>
        <v>1.0090986312646135</v>
      </c>
      <c r="BD97" s="38">
        <f t="shared" si="395"/>
        <v>1095737</v>
      </c>
      <c r="BE97" s="38">
        <f t="shared" si="396"/>
        <v>-99189</v>
      </c>
      <c r="BF97" s="39">
        <f t="shared" si="397"/>
        <v>0.91699151244512211</v>
      </c>
      <c r="BG97" s="33">
        <v>94441</v>
      </c>
      <c r="BH97" s="33">
        <f t="shared" si="398"/>
        <v>-583</v>
      </c>
      <c r="BI97" s="40">
        <f t="shared" si="399"/>
        <v>0.99386470786327663</v>
      </c>
      <c r="BJ97" s="33">
        <v>110378</v>
      </c>
      <c r="BK97" s="33">
        <f t="shared" si="400"/>
        <v>895</v>
      </c>
      <c r="BL97" s="40">
        <f t="shared" si="401"/>
        <v>1.008174785126458</v>
      </c>
      <c r="BM97" s="33">
        <v>117358</v>
      </c>
      <c r="BN97" s="33">
        <f t="shared" si="402"/>
        <v>3983</v>
      </c>
      <c r="BO97" s="40">
        <f t="shared" si="403"/>
        <v>1.0351312017640573</v>
      </c>
      <c r="BP97" s="38">
        <f t="shared" si="404"/>
        <v>1417914</v>
      </c>
      <c r="BQ97" s="33">
        <f t="shared" si="405"/>
        <v>-94894</v>
      </c>
      <c r="BR97" s="40">
        <f t="shared" si="406"/>
        <v>0.93727293879990059</v>
      </c>
      <c r="BS97" s="33">
        <v>127217</v>
      </c>
      <c r="BT97" s="33">
        <f t="shared" si="407"/>
        <v>-3868</v>
      </c>
      <c r="BU97" s="35">
        <f t="shared" si="408"/>
        <v>0.97049242857687756</v>
      </c>
      <c r="BV97" s="33">
        <v>121571</v>
      </c>
      <c r="BW97" s="33">
        <f t="shared" si="409"/>
        <v>10475</v>
      </c>
      <c r="BX97" s="35">
        <f t="shared" si="410"/>
        <v>1.0942878231439477</v>
      </c>
      <c r="BY97" s="33">
        <v>111120</v>
      </c>
      <c r="BZ97" s="33">
        <f t="shared" si="411"/>
        <v>-11038</v>
      </c>
      <c r="CA97" s="35">
        <f t="shared" si="412"/>
        <v>0.90964161168322988</v>
      </c>
      <c r="CB97" s="41">
        <f t="shared" si="413"/>
        <v>359908</v>
      </c>
      <c r="CC97" s="41">
        <f t="shared" si="414"/>
        <v>-4431</v>
      </c>
      <c r="CD97" s="42">
        <f t="shared" si="415"/>
        <v>0.9878382495423218</v>
      </c>
      <c r="CE97" s="33">
        <v>139654</v>
      </c>
      <c r="CF97" s="33">
        <f t="shared" si="416"/>
        <v>27148</v>
      </c>
      <c r="CG97" s="35">
        <f t="shared" si="417"/>
        <v>1.2413026860789647</v>
      </c>
      <c r="CH97" s="33">
        <v>168477</v>
      </c>
      <c r="CI97" s="33">
        <f t="shared" si="418"/>
        <v>2244</v>
      </c>
      <c r="CJ97" s="35">
        <f t="shared" si="419"/>
        <v>1.013499124722528</v>
      </c>
      <c r="CK97" s="33">
        <v>149601</v>
      </c>
      <c r="CL97" s="33">
        <f t="shared" si="420"/>
        <v>33594</v>
      </c>
      <c r="CM97" s="35">
        <f t="shared" si="421"/>
        <v>1.2895859732602344</v>
      </c>
      <c r="CN97" s="41">
        <f t="shared" si="422"/>
        <v>817640</v>
      </c>
      <c r="CO97" s="41">
        <f t="shared" si="423"/>
        <v>58555</v>
      </c>
      <c r="CP97" s="42">
        <f t="shared" si="424"/>
        <v>1.0771389238359341</v>
      </c>
      <c r="CQ97" s="33">
        <v>134472</v>
      </c>
      <c r="CR97" s="33">
        <f t="shared" si="425"/>
        <v>18221</v>
      </c>
      <c r="CS97" s="35">
        <f t="shared" si="426"/>
        <v>1.1567384366586093</v>
      </c>
      <c r="CT97" s="33">
        <v>148368</v>
      </c>
      <c r="CU97" s="33">
        <f t="shared" si="427"/>
        <v>43199</v>
      </c>
      <c r="CV97" s="35">
        <f t="shared" si="428"/>
        <v>1.4107579229620897</v>
      </c>
      <c r="CW97" s="33">
        <v>111261</v>
      </c>
      <c r="CX97" s="33">
        <f t="shared" si="429"/>
        <v>-3971</v>
      </c>
      <c r="CY97" s="35">
        <f t="shared" si="430"/>
        <v>0.9655390863648986</v>
      </c>
      <c r="CZ97" s="41">
        <f t="shared" si="431"/>
        <v>1211741</v>
      </c>
      <c r="DA97" s="41">
        <f t="shared" si="432"/>
        <v>116004</v>
      </c>
      <c r="DB97" s="42">
        <f t="shared" si="433"/>
        <v>1.1058684702624808</v>
      </c>
      <c r="DC97" s="33">
        <v>87697</v>
      </c>
      <c r="DD97" s="33">
        <f t="shared" si="434"/>
        <v>-6744</v>
      </c>
      <c r="DE97" s="35">
        <f t="shared" si="435"/>
        <v>0.9285903368240489</v>
      </c>
      <c r="DF97" s="33">
        <v>128240</v>
      </c>
      <c r="DG97" s="33">
        <f t="shared" si="436"/>
        <v>17862</v>
      </c>
      <c r="DH97" s="35">
        <f t="shared" si="437"/>
        <v>1.1618257261410789</v>
      </c>
      <c r="DI97" s="33">
        <v>130728</v>
      </c>
      <c r="DJ97" s="33">
        <f t="shared" si="438"/>
        <v>13370</v>
      </c>
      <c r="DK97" s="35">
        <f t="shared" si="439"/>
        <v>1.1139249135125002</v>
      </c>
      <c r="DL97" s="64">
        <f t="shared" si="440"/>
        <v>1558406</v>
      </c>
      <c r="DM97" s="64">
        <f t="shared" si="441"/>
        <v>140492</v>
      </c>
      <c r="DN97" s="65">
        <f t="shared" si="442"/>
        <v>1.0990835833484964</v>
      </c>
      <c r="DO97" s="64">
        <v>367349</v>
      </c>
      <c r="DP97" s="64">
        <f t="shared" si="443"/>
        <v>118561</v>
      </c>
      <c r="DQ97" s="65">
        <f t="shared" si="444"/>
        <v>1.476554335418107</v>
      </c>
      <c r="DR97" s="64">
        <v>148268</v>
      </c>
      <c r="DS97" s="64">
        <f t="shared" si="445"/>
        <v>37148</v>
      </c>
      <c r="DT97" s="65">
        <f t="shared" si="446"/>
        <v>1.3343052555795536</v>
      </c>
      <c r="DU97" s="64">
        <f t="shared" si="447"/>
        <v>515617</v>
      </c>
      <c r="DV97" s="64">
        <f t="shared" si="448"/>
        <v>155709</v>
      </c>
      <c r="DW97" s="65">
        <f t="shared" si="449"/>
        <v>1.4326355624215077</v>
      </c>
      <c r="DX97" s="64">
        <v>443876</v>
      </c>
      <c r="DY97" s="64">
        <f t="shared" si="450"/>
        <v>-13856</v>
      </c>
      <c r="DZ97" s="65">
        <f t="shared" si="451"/>
        <v>0.96972901173612502</v>
      </c>
      <c r="EA97" s="64">
        <f t="shared" si="452"/>
        <v>959493</v>
      </c>
      <c r="EB97" s="64">
        <f t="shared" si="453"/>
        <v>141853</v>
      </c>
      <c r="EC97" s="65">
        <f t="shared" si="454"/>
        <v>1.1734907783376547</v>
      </c>
      <c r="ED97" s="64">
        <v>169332</v>
      </c>
      <c r="EE97" s="64">
        <f t="shared" si="455"/>
        <v>34860</v>
      </c>
      <c r="EF97" s="65">
        <f t="shared" si="456"/>
        <v>1.2592361235052649</v>
      </c>
      <c r="EG97" s="64">
        <v>114520</v>
      </c>
      <c r="EH97" s="64">
        <f t="shared" si="457"/>
        <v>-33848</v>
      </c>
      <c r="EI97" s="65">
        <f t="shared" si="458"/>
        <v>0.771864553003343</v>
      </c>
      <c r="EJ97" s="64">
        <v>155244</v>
      </c>
      <c r="EK97" s="64">
        <f t="shared" si="459"/>
        <v>43983</v>
      </c>
      <c r="EL97" s="65">
        <f t="shared" si="460"/>
        <v>1.3953137217893061</v>
      </c>
      <c r="EM97" s="64">
        <f t="shared" si="461"/>
        <v>1398589</v>
      </c>
      <c r="EN97" s="64">
        <f t="shared" si="462"/>
        <v>186848</v>
      </c>
      <c r="EO97" s="65">
        <f t="shared" si="463"/>
        <v>1.1541979680476273</v>
      </c>
      <c r="EP97" s="64">
        <v>208586</v>
      </c>
      <c r="EQ97" s="64">
        <f t="shared" si="464"/>
        <v>-7351</v>
      </c>
      <c r="ER97" s="65">
        <f t="shared" si="465"/>
        <v>0.96595766357780277</v>
      </c>
      <c r="ES97" s="64">
        <v>137056</v>
      </c>
      <c r="ET97" s="64">
        <f t="shared" si="245"/>
        <v>6328</v>
      </c>
      <c r="EU97" s="65">
        <f t="shared" si="246"/>
        <v>1.0484058503151581</v>
      </c>
      <c r="EV97" s="64">
        <f t="shared" si="247"/>
        <v>1744231</v>
      </c>
      <c r="EW97" s="64">
        <f t="shared" si="248"/>
        <v>185825</v>
      </c>
      <c r="EX97" s="65">
        <f t="shared" si="249"/>
        <v>1.1192404290024551</v>
      </c>
      <c r="EY97" s="64">
        <v>402788</v>
      </c>
      <c r="EZ97" s="64">
        <f t="shared" si="250"/>
        <v>-112829</v>
      </c>
      <c r="FA97" s="65">
        <f t="shared" si="251"/>
        <v>0.78117672613587219</v>
      </c>
      <c r="FB97" s="64">
        <v>449412.85</v>
      </c>
      <c r="FC97" s="64">
        <f t="shared" si="252"/>
        <v>5536.8499999999767</v>
      </c>
      <c r="FD97" s="65">
        <f t="shared" si="253"/>
        <v>1.0124738665753499</v>
      </c>
      <c r="FE97" s="64">
        <f t="shared" si="254"/>
        <v>852200.85</v>
      </c>
      <c r="FF97" s="64">
        <f t="shared" si="255"/>
        <v>-107292.15000000002</v>
      </c>
      <c r="FG97" s="65">
        <f t="shared" si="256"/>
        <v>0.88817828790830156</v>
      </c>
      <c r="FH97" s="64">
        <v>427832</v>
      </c>
      <c r="FI97" s="64">
        <f t="shared" si="257"/>
        <v>-11264</v>
      </c>
      <c r="FJ97" s="65">
        <f t="shared" si="258"/>
        <v>0.97434729535226916</v>
      </c>
      <c r="FK97" s="64">
        <f t="shared" si="259"/>
        <v>1280032.8500000001</v>
      </c>
      <c r="FL97" s="64">
        <f t="shared" si="260"/>
        <v>-118556.14999999991</v>
      </c>
      <c r="FM97" s="65">
        <f t="shared" si="261"/>
        <v>0.9152316012781454</v>
      </c>
      <c r="FN97" s="64">
        <v>316958</v>
      </c>
      <c r="FO97" s="64">
        <f t="shared" si="262"/>
        <v>-28684</v>
      </c>
      <c r="FP97" s="65">
        <f t="shared" si="263"/>
        <v>0.91701240011341212</v>
      </c>
      <c r="FQ97" s="64">
        <f t="shared" si="264"/>
        <v>1596990.85</v>
      </c>
      <c r="FR97" s="45">
        <f t="shared" si="265"/>
        <v>-147240.14999999991</v>
      </c>
      <c r="FS97" s="46">
        <f t="shared" si="266"/>
        <v>0.91558448966908634</v>
      </c>
      <c r="FT97" s="64">
        <f t="shared" si="366"/>
        <v>-48589.249499999976</v>
      </c>
    </row>
    <row r="98" spans="1:176" s="1" customFormat="1" ht="11.25" x14ac:dyDescent="0.2">
      <c r="A98" s="51">
        <v>77</v>
      </c>
      <c r="B98" s="32">
        <v>10</v>
      </c>
      <c r="C98" s="32" t="s">
        <v>195</v>
      </c>
      <c r="D98" s="51">
        <v>1007018256</v>
      </c>
      <c r="E98" s="51">
        <v>101201001</v>
      </c>
      <c r="F98" s="51">
        <v>86618101</v>
      </c>
      <c r="G98" s="33">
        <v>121393</v>
      </c>
      <c r="H98" s="33">
        <v>117445</v>
      </c>
      <c r="I98" s="33">
        <v>135851</v>
      </c>
      <c r="J98" s="34">
        <f>G98+H98+I98</f>
        <v>374689</v>
      </c>
      <c r="K98" s="33">
        <v>4633</v>
      </c>
      <c r="L98" s="33">
        <v>240829</v>
      </c>
      <c r="M98" s="33">
        <v>274137</v>
      </c>
      <c r="N98" s="34">
        <f>J98+K98+L98+M98</f>
        <v>894288</v>
      </c>
      <c r="O98" s="33">
        <v>44271</v>
      </c>
      <c r="P98" s="33">
        <v>36026</v>
      </c>
      <c r="Q98" s="33">
        <v>111478</v>
      </c>
      <c r="R98" s="34">
        <f>N98+O98+P98+Q98</f>
        <v>1086063</v>
      </c>
      <c r="S98" s="33">
        <v>145200</v>
      </c>
      <c r="T98" s="33">
        <v>122633</v>
      </c>
      <c r="U98" s="33">
        <v>123379.19</v>
      </c>
      <c r="V98" s="34">
        <f>R98+S98+T98+U98</f>
        <v>1477275.19</v>
      </c>
      <c r="W98" s="33">
        <v>117895</v>
      </c>
      <c r="X98" s="33">
        <f>W98-G98</f>
        <v>-3498</v>
      </c>
      <c r="Y98" s="35">
        <f>W98/G98</f>
        <v>0.97118449992997946</v>
      </c>
      <c r="Z98" s="33">
        <v>119903</v>
      </c>
      <c r="AA98" s="33">
        <f>Z98-H98</f>
        <v>2458</v>
      </c>
      <c r="AB98" s="35">
        <f>Z98/H98</f>
        <v>1.0209289454638342</v>
      </c>
      <c r="AC98" s="33">
        <v>111599</v>
      </c>
      <c r="AD98" s="33">
        <f>AC98-I98</f>
        <v>-24252</v>
      </c>
      <c r="AE98" s="35">
        <f>AC98/I98</f>
        <v>0.82148088714841994</v>
      </c>
      <c r="AF98" s="36">
        <f>W98+Z98+AC98</f>
        <v>349397</v>
      </c>
      <c r="AG98" s="36">
        <f>AF98-J98</f>
        <v>-25292</v>
      </c>
      <c r="AH98" s="37">
        <f>AF98/J98</f>
        <v>0.93249868557657145</v>
      </c>
      <c r="AI98" s="33">
        <v>119903</v>
      </c>
      <c r="AJ98" s="33">
        <f>AI98-K98</f>
        <v>115270</v>
      </c>
      <c r="AK98" s="35">
        <f>AI98/K98</f>
        <v>25.880207209151738</v>
      </c>
      <c r="AL98" s="33">
        <v>122922</v>
      </c>
      <c r="AM98" s="33">
        <f>AL98-L98</f>
        <v>-117907</v>
      </c>
      <c r="AN98" s="35">
        <f>AL98/L98</f>
        <v>0.51041195204896417</v>
      </c>
      <c r="AO98" s="33">
        <v>303231</v>
      </c>
      <c r="AP98" s="33">
        <f t="shared" si="384"/>
        <v>29094</v>
      </c>
      <c r="AQ98" s="35">
        <f t="shared" si="385"/>
        <v>1.1061294170433031</v>
      </c>
      <c r="AR98" s="38">
        <f t="shared" si="386"/>
        <v>895453</v>
      </c>
      <c r="AS98" s="38">
        <f t="shared" si="387"/>
        <v>1165</v>
      </c>
      <c r="AT98" s="39">
        <f t="shared" si="388"/>
        <v>1.001302712325336</v>
      </c>
      <c r="AU98" s="33">
        <v>42044</v>
      </c>
      <c r="AV98" s="33">
        <f t="shared" si="389"/>
        <v>-2227</v>
      </c>
      <c r="AW98" s="35">
        <f t="shared" si="390"/>
        <v>0.94969618937905176</v>
      </c>
      <c r="AX98" s="33">
        <v>36673</v>
      </c>
      <c r="AY98" s="33">
        <f t="shared" si="391"/>
        <v>647</v>
      </c>
      <c r="AZ98" s="35">
        <f t="shared" si="392"/>
        <v>1.017959251651585</v>
      </c>
      <c r="BA98" s="33">
        <v>113430</v>
      </c>
      <c r="BB98" s="33">
        <f t="shared" si="393"/>
        <v>1952</v>
      </c>
      <c r="BC98" s="40">
        <f t="shared" si="394"/>
        <v>1.0175101813810796</v>
      </c>
      <c r="BD98" s="38">
        <f t="shared" si="395"/>
        <v>1087600</v>
      </c>
      <c r="BE98" s="38">
        <f t="shared" si="396"/>
        <v>1537</v>
      </c>
      <c r="BF98" s="39">
        <f t="shared" si="397"/>
        <v>1.0014152033537649</v>
      </c>
      <c r="BG98" s="33">
        <v>117910</v>
      </c>
      <c r="BH98" s="33">
        <f t="shared" si="398"/>
        <v>-27290</v>
      </c>
      <c r="BI98" s="40">
        <f t="shared" si="399"/>
        <v>0.81205234159779616</v>
      </c>
      <c r="BJ98" s="33">
        <v>123107</v>
      </c>
      <c r="BK98" s="33">
        <f t="shared" si="400"/>
        <v>474</v>
      </c>
      <c r="BL98" s="40">
        <f t="shared" si="401"/>
        <v>1.0038651912617322</v>
      </c>
      <c r="BM98" s="33">
        <v>86403.86</v>
      </c>
      <c r="BN98" s="33">
        <f t="shared" si="402"/>
        <v>-36975.33</v>
      </c>
      <c r="BO98" s="40">
        <f t="shared" si="403"/>
        <v>0.70031145446813192</v>
      </c>
      <c r="BP98" s="38">
        <f t="shared" si="404"/>
        <v>1415020.86</v>
      </c>
      <c r="BQ98" s="33">
        <f t="shared" si="405"/>
        <v>-62254.329999999842</v>
      </c>
      <c r="BR98" s="40">
        <f t="shared" si="406"/>
        <v>0.95785867763744148</v>
      </c>
      <c r="BS98" s="33">
        <v>123322</v>
      </c>
      <c r="BT98" s="33">
        <f t="shared" si="407"/>
        <v>5427</v>
      </c>
      <c r="BU98" s="35">
        <f t="shared" si="408"/>
        <v>1.0460324865346282</v>
      </c>
      <c r="BV98" s="33">
        <v>110448</v>
      </c>
      <c r="BW98" s="33">
        <f t="shared" si="409"/>
        <v>-9455</v>
      </c>
      <c r="BX98" s="35">
        <f t="shared" si="410"/>
        <v>0.92114459187843512</v>
      </c>
      <c r="BY98" s="33">
        <v>111278</v>
      </c>
      <c r="BZ98" s="33">
        <f t="shared" si="411"/>
        <v>-321</v>
      </c>
      <c r="CA98" s="35">
        <f t="shared" si="412"/>
        <v>0.99712363014005501</v>
      </c>
      <c r="CB98" s="41">
        <f t="shared" si="413"/>
        <v>345048</v>
      </c>
      <c r="CC98" s="41">
        <f t="shared" si="414"/>
        <v>-4349</v>
      </c>
      <c r="CD98" s="42">
        <f t="shared" si="415"/>
        <v>0.98755284103755903</v>
      </c>
      <c r="CE98" s="33">
        <v>109541</v>
      </c>
      <c r="CF98" s="33">
        <f t="shared" si="416"/>
        <v>-10362</v>
      </c>
      <c r="CG98" s="35">
        <f t="shared" si="417"/>
        <v>0.91358014394969267</v>
      </c>
      <c r="CH98" s="33">
        <v>117157.71</v>
      </c>
      <c r="CI98" s="33">
        <f t="shared" si="418"/>
        <v>-5764.2899999999936</v>
      </c>
      <c r="CJ98" s="35">
        <f t="shared" si="419"/>
        <v>0.95310611607360773</v>
      </c>
      <c r="CK98" s="33">
        <v>269085.21000000002</v>
      </c>
      <c r="CL98" s="33">
        <f t="shared" si="420"/>
        <v>-34145.789999999979</v>
      </c>
      <c r="CM98" s="35">
        <f t="shared" si="421"/>
        <v>0.88739347230329357</v>
      </c>
      <c r="CN98" s="41">
        <f t="shared" si="422"/>
        <v>840831.91999999993</v>
      </c>
      <c r="CO98" s="41">
        <f t="shared" si="423"/>
        <v>-54621.080000000075</v>
      </c>
      <c r="CP98" s="42">
        <f t="shared" si="424"/>
        <v>0.93900173431771394</v>
      </c>
      <c r="CQ98" s="33">
        <v>54309</v>
      </c>
      <c r="CR98" s="33">
        <f t="shared" si="425"/>
        <v>12265</v>
      </c>
      <c r="CS98" s="35">
        <f t="shared" si="426"/>
        <v>1.2917181999809724</v>
      </c>
      <c r="CT98" s="33">
        <v>30056</v>
      </c>
      <c r="CU98" s="33">
        <f t="shared" si="427"/>
        <v>-6617</v>
      </c>
      <c r="CV98" s="35">
        <f t="shared" si="428"/>
        <v>0.81956752924494858</v>
      </c>
      <c r="CW98" s="33">
        <v>105344</v>
      </c>
      <c r="CX98" s="33">
        <f t="shared" si="429"/>
        <v>-8086</v>
      </c>
      <c r="CY98" s="35">
        <f t="shared" si="430"/>
        <v>0.92871374415939345</v>
      </c>
      <c r="CZ98" s="41">
        <f t="shared" si="431"/>
        <v>1030540.9199999999</v>
      </c>
      <c r="DA98" s="41">
        <f t="shared" si="432"/>
        <v>-57059.080000000075</v>
      </c>
      <c r="DB98" s="42">
        <f t="shared" si="433"/>
        <v>0.94753670467083484</v>
      </c>
      <c r="DC98" s="33">
        <v>135315</v>
      </c>
      <c r="DD98" s="33">
        <f t="shared" si="434"/>
        <v>17405</v>
      </c>
      <c r="DE98" s="35">
        <f t="shared" si="435"/>
        <v>1.1476125858705792</v>
      </c>
      <c r="DF98" s="33">
        <v>124720</v>
      </c>
      <c r="DG98" s="33">
        <f t="shared" si="436"/>
        <v>1613</v>
      </c>
      <c r="DH98" s="35">
        <f t="shared" si="437"/>
        <v>1.013102423095356</v>
      </c>
      <c r="DI98" s="33">
        <v>135970</v>
      </c>
      <c r="DJ98" s="33">
        <f t="shared" si="438"/>
        <v>49566.14</v>
      </c>
      <c r="DK98" s="35">
        <f t="shared" si="439"/>
        <v>1.5736565472885122</v>
      </c>
      <c r="DL98" s="64">
        <f t="shared" si="440"/>
        <v>1426545.92</v>
      </c>
      <c r="DM98" s="64">
        <f t="shared" si="441"/>
        <v>11525.059999999823</v>
      </c>
      <c r="DN98" s="65">
        <f t="shared" si="442"/>
        <v>1.0081447986568903</v>
      </c>
      <c r="DO98" s="64">
        <v>126591</v>
      </c>
      <c r="DP98" s="64">
        <f t="shared" si="443"/>
        <v>-107179</v>
      </c>
      <c r="DQ98" s="65">
        <f t="shared" si="444"/>
        <v>0.54151944218676473</v>
      </c>
      <c r="DR98" s="64">
        <v>307745</v>
      </c>
      <c r="DS98" s="64">
        <f t="shared" si="445"/>
        <v>196467</v>
      </c>
      <c r="DT98" s="65">
        <f t="shared" si="446"/>
        <v>2.7655511421844388</v>
      </c>
      <c r="DU98" s="64">
        <f t="shared" si="447"/>
        <v>434336</v>
      </c>
      <c r="DV98" s="64">
        <f t="shared" si="448"/>
        <v>89288</v>
      </c>
      <c r="DW98" s="65">
        <f t="shared" si="449"/>
        <v>1.2587697943474532</v>
      </c>
      <c r="DX98" s="64">
        <v>531671.14</v>
      </c>
      <c r="DY98" s="64">
        <f t="shared" si="450"/>
        <v>35887.219999999972</v>
      </c>
      <c r="DZ98" s="65">
        <f t="shared" si="451"/>
        <v>1.0723848002169978</v>
      </c>
      <c r="EA98" s="64">
        <f t="shared" si="452"/>
        <v>966007.14</v>
      </c>
      <c r="EB98" s="64">
        <f t="shared" si="453"/>
        <v>125175.22000000009</v>
      </c>
      <c r="EC98" s="65">
        <f t="shared" si="454"/>
        <v>1.1488706803614213</v>
      </c>
      <c r="ED98" s="64">
        <v>132090.59</v>
      </c>
      <c r="EE98" s="64">
        <f t="shared" si="455"/>
        <v>77781.59</v>
      </c>
      <c r="EF98" s="65">
        <f t="shared" si="456"/>
        <v>2.4322044228396766</v>
      </c>
      <c r="EG98" s="64">
        <v>31039.8</v>
      </c>
      <c r="EH98" s="64">
        <f t="shared" si="457"/>
        <v>983.79999999999927</v>
      </c>
      <c r="EI98" s="65">
        <f t="shared" si="458"/>
        <v>1.032732233164759</v>
      </c>
      <c r="EJ98" s="64">
        <v>131970</v>
      </c>
      <c r="EK98" s="64">
        <f t="shared" si="459"/>
        <v>26626</v>
      </c>
      <c r="EL98" s="65">
        <f t="shared" si="460"/>
        <v>1.252752885783718</v>
      </c>
      <c r="EM98" s="64">
        <f t="shared" si="461"/>
        <v>1261107.53</v>
      </c>
      <c r="EN98" s="64">
        <f t="shared" si="462"/>
        <v>230566.6100000001</v>
      </c>
      <c r="EO98" s="65">
        <f t="shared" si="463"/>
        <v>1.2237335806131795</v>
      </c>
      <c r="EP98" s="64">
        <v>275344</v>
      </c>
      <c r="EQ98" s="64">
        <f t="shared" si="464"/>
        <v>15309</v>
      </c>
      <c r="ER98" s="65">
        <f t="shared" si="465"/>
        <v>1.0588728440402253</v>
      </c>
      <c r="ES98" s="64">
        <v>197132</v>
      </c>
      <c r="ET98" s="64">
        <f t="shared" si="245"/>
        <v>61162</v>
      </c>
      <c r="EU98" s="65">
        <f t="shared" si="246"/>
        <v>1.4498198131940869</v>
      </c>
      <c r="EV98" s="64">
        <f t="shared" si="247"/>
        <v>1733583.53</v>
      </c>
      <c r="EW98" s="64">
        <f t="shared" si="248"/>
        <v>307037.6100000001</v>
      </c>
      <c r="EX98" s="65">
        <f t="shared" si="249"/>
        <v>1.2152314942655333</v>
      </c>
      <c r="EY98" s="64">
        <f>140729+253223</f>
        <v>393952</v>
      </c>
      <c r="EZ98" s="64">
        <f t="shared" si="250"/>
        <v>-40384</v>
      </c>
      <c r="FA98" s="65">
        <f t="shared" si="251"/>
        <v>0.90702129227142125</v>
      </c>
      <c r="FB98" s="64">
        <v>621042</v>
      </c>
      <c r="FC98" s="64">
        <f t="shared" si="252"/>
        <v>89370.859999999986</v>
      </c>
      <c r="FD98" s="65">
        <f t="shared" si="253"/>
        <v>1.168094247131789</v>
      </c>
      <c r="FE98" s="64">
        <f t="shared" si="254"/>
        <v>1014994</v>
      </c>
      <c r="FF98" s="64">
        <f t="shared" si="255"/>
        <v>48986.859999999986</v>
      </c>
      <c r="FG98" s="65">
        <f t="shared" si="256"/>
        <v>1.0507106603787628</v>
      </c>
      <c r="FH98" s="64">
        <v>148626.03</v>
      </c>
      <c r="FI98" s="64">
        <f t="shared" si="257"/>
        <v>-146474.36000000002</v>
      </c>
      <c r="FJ98" s="65">
        <f t="shared" si="258"/>
        <v>0.50364565766924263</v>
      </c>
      <c r="FK98" s="64">
        <f t="shared" si="259"/>
        <v>1163620.03</v>
      </c>
      <c r="FL98" s="64">
        <f t="shared" si="260"/>
        <v>-97487.5</v>
      </c>
      <c r="FM98" s="65">
        <f t="shared" si="261"/>
        <v>0.9226969170503645</v>
      </c>
      <c r="FN98" s="64">
        <v>374791</v>
      </c>
      <c r="FO98" s="64">
        <f t="shared" si="262"/>
        <v>-97685</v>
      </c>
      <c r="FP98" s="65">
        <f t="shared" si="263"/>
        <v>0.79324875760885205</v>
      </c>
      <c r="FQ98" s="64">
        <f t="shared" si="264"/>
        <v>1538411.03</v>
      </c>
      <c r="FR98" s="45">
        <f t="shared" si="265"/>
        <v>-195172.5</v>
      </c>
      <c r="FS98" s="46">
        <f t="shared" si="266"/>
        <v>0.88741673151451783</v>
      </c>
      <c r="FT98" s="64">
        <f t="shared" si="366"/>
        <v>-64406.925000000003</v>
      </c>
    </row>
    <row r="99" spans="1:176" s="1" customFormat="1" ht="11.25" x14ac:dyDescent="0.2">
      <c r="A99" s="51">
        <v>78</v>
      </c>
      <c r="B99" s="32">
        <v>18</v>
      </c>
      <c r="C99" s="32" t="s">
        <v>104</v>
      </c>
      <c r="D99" s="51">
        <v>2310031475</v>
      </c>
      <c r="E99" s="51" t="s">
        <v>105</v>
      </c>
      <c r="F99" s="51">
        <v>86618101</v>
      </c>
      <c r="G99" s="33">
        <v>130624</v>
      </c>
      <c r="H99" s="33">
        <v>119946</v>
      </c>
      <c r="I99" s="33">
        <v>116489</v>
      </c>
      <c r="J99" s="34">
        <f>G99+H99+I99</f>
        <v>367059</v>
      </c>
      <c r="K99" s="33">
        <v>122697</v>
      </c>
      <c r="L99" s="33">
        <v>109625</v>
      </c>
      <c r="M99" s="33">
        <v>132494</v>
      </c>
      <c r="N99" s="34">
        <f>J99+K99+L99+M99</f>
        <v>731875</v>
      </c>
      <c r="O99" s="33">
        <v>130609</v>
      </c>
      <c r="P99" s="33">
        <v>120359</v>
      </c>
      <c r="Q99" s="33">
        <v>130373</v>
      </c>
      <c r="R99" s="34">
        <f>N99+O99+P99+Q99</f>
        <v>1113216</v>
      </c>
      <c r="S99" s="33">
        <v>111782</v>
      </c>
      <c r="T99" s="33">
        <v>113339</v>
      </c>
      <c r="U99" s="33">
        <v>116358</v>
      </c>
      <c r="V99" s="34">
        <f>R99+S99+T99+U99</f>
        <v>1454695</v>
      </c>
      <c r="W99" s="33">
        <v>127776</v>
      </c>
      <c r="X99" s="33">
        <f>W99-G99</f>
        <v>-2848</v>
      </c>
      <c r="Y99" s="35">
        <f>W99/G99</f>
        <v>0.97819696227339537</v>
      </c>
      <c r="Z99" s="33">
        <v>131582</v>
      </c>
      <c r="AA99" s="33">
        <f>Z99-H99</f>
        <v>11636</v>
      </c>
      <c r="AB99" s="35">
        <f>Z99/H99</f>
        <v>1.0970103213112568</v>
      </c>
      <c r="AC99" s="33">
        <v>123388</v>
      </c>
      <c r="AD99" s="33">
        <f>AC99-I99</f>
        <v>6899</v>
      </c>
      <c r="AE99" s="35">
        <f>AC99/I99</f>
        <v>1.0592244761307934</v>
      </c>
      <c r="AF99" s="33">
        <f>W99+Z99+AC99</f>
        <v>382746</v>
      </c>
      <c r="AG99" s="33">
        <f>AF99-J99</f>
        <v>15687</v>
      </c>
      <c r="AH99" s="35">
        <f>AF99/J99</f>
        <v>1.0427369986841353</v>
      </c>
      <c r="AI99" s="33">
        <v>109026</v>
      </c>
      <c r="AJ99" s="33">
        <f>AI99-K99</f>
        <v>-13671</v>
      </c>
      <c r="AK99" s="35">
        <f>AI99/K99</f>
        <v>0.88857918286510673</v>
      </c>
      <c r="AL99" s="33">
        <v>146704</v>
      </c>
      <c r="AM99" s="33">
        <f>AL99-L99</f>
        <v>37079</v>
      </c>
      <c r="AN99" s="35">
        <f>AL99/L99</f>
        <v>1.3382348916761688</v>
      </c>
      <c r="AO99" s="33">
        <v>136858</v>
      </c>
      <c r="AP99" s="33">
        <f t="shared" si="384"/>
        <v>4364</v>
      </c>
      <c r="AQ99" s="35">
        <f t="shared" si="385"/>
        <v>1.0329373405588178</v>
      </c>
      <c r="AR99" s="38">
        <f t="shared" si="386"/>
        <v>775334</v>
      </c>
      <c r="AS99" s="38">
        <f t="shared" si="387"/>
        <v>43459</v>
      </c>
      <c r="AT99" s="39">
        <f t="shared" si="388"/>
        <v>1.0593803586678052</v>
      </c>
      <c r="AU99" s="33">
        <v>110465</v>
      </c>
      <c r="AV99" s="33">
        <f t="shared" si="389"/>
        <v>-20144</v>
      </c>
      <c r="AW99" s="35">
        <f t="shared" si="390"/>
        <v>0.84576866831535347</v>
      </c>
      <c r="AX99" s="33">
        <v>175871</v>
      </c>
      <c r="AY99" s="33">
        <f t="shared" si="391"/>
        <v>55512</v>
      </c>
      <c r="AZ99" s="35">
        <f t="shared" si="392"/>
        <v>1.4612201829526665</v>
      </c>
      <c r="BA99" s="33">
        <v>142099</v>
      </c>
      <c r="BB99" s="33">
        <f t="shared" si="393"/>
        <v>11726</v>
      </c>
      <c r="BC99" s="40">
        <f t="shared" si="394"/>
        <v>1.0899419358302715</v>
      </c>
      <c r="BD99" s="38">
        <f t="shared" si="395"/>
        <v>1203769</v>
      </c>
      <c r="BE99" s="38">
        <f t="shared" si="396"/>
        <v>90553</v>
      </c>
      <c r="BF99" s="39">
        <f t="shared" si="397"/>
        <v>1.0813436026790848</v>
      </c>
      <c r="BG99" s="33">
        <v>132353</v>
      </c>
      <c r="BH99" s="33">
        <f t="shared" si="398"/>
        <v>20571</v>
      </c>
      <c r="BI99" s="40">
        <f t="shared" si="399"/>
        <v>1.1840278399026678</v>
      </c>
      <c r="BJ99" s="33">
        <v>131253</v>
      </c>
      <c r="BK99" s="33">
        <f t="shared" si="400"/>
        <v>17914</v>
      </c>
      <c r="BL99" s="40">
        <f t="shared" si="401"/>
        <v>1.1580568030422009</v>
      </c>
      <c r="BM99" s="33">
        <v>105601</v>
      </c>
      <c r="BN99" s="33">
        <f t="shared" si="402"/>
        <v>-10757</v>
      </c>
      <c r="BO99" s="40">
        <f t="shared" si="403"/>
        <v>0.90755255332680174</v>
      </c>
      <c r="BP99" s="38">
        <f t="shared" si="404"/>
        <v>1572976</v>
      </c>
      <c r="BQ99" s="33">
        <f t="shared" si="405"/>
        <v>118281</v>
      </c>
      <c r="BR99" s="40">
        <f t="shared" si="406"/>
        <v>1.081309827833326</v>
      </c>
      <c r="BS99" s="33">
        <v>177390</v>
      </c>
      <c r="BT99" s="33">
        <f t="shared" si="407"/>
        <v>49614</v>
      </c>
      <c r="BU99" s="35">
        <f t="shared" si="408"/>
        <v>1.3882888805409466</v>
      </c>
      <c r="BV99" s="33">
        <v>162511</v>
      </c>
      <c r="BW99" s="33">
        <f t="shared" si="409"/>
        <v>30929</v>
      </c>
      <c r="BX99" s="35">
        <f t="shared" si="410"/>
        <v>1.2350549467252361</v>
      </c>
      <c r="BY99" s="33">
        <v>154755</v>
      </c>
      <c r="BZ99" s="33">
        <f t="shared" si="411"/>
        <v>31367</v>
      </c>
      <c r="CA99" s="35">
        <f t="shared" si="412"/>
        <v>1.2542143482348365</v>
      </c>
      <c r="CB99" s="41">
        <f t="shared" si="413"/>
        <v>494656</v>
      </c>
      <c r="CC99" s="41">
        <f t="shared" si="414"/>
        <v>111910</v>
      </c>
      <c r="CD99" s="42">
        <f t="shared" si="415"/>
        <v>1.2923871183500284</v>
      </c>
      <c r="CE99" s="33">
        <v>131024</v>
      </c>
      <c r="CF99" s="33">
        <f t="shared" si="416"/>
        <v>21998</v>
      </c>
      <c r="CG99" s="35">
        <f t="shared" si="417"/>
        <v>1.2017683855227193</v>
      </c>
      <c r="CH99" s="33">
        <v>169048</v>
      </c>
      <c r="CI99" s="33">
        <f t="shared" si="418"/>
        <v>22344</v>
      </c>
      <c r="CJ99" s="35">
        <f t="shared" si="419"/>
        <v>1.1523066855709456</v>
      </c>
      <c r="CK99" s="33">
        <v>164250</v>
      </c>
      <c r="CL99" s="33">
        <f t="shared" si="420"/>
        <v>27392</v>
      </c>
      <c r="CM99" s="35">
        <f t="shared" si="421"/>
        <v>1.2001490596092299</v>
      </c>
      <c r="CN99" s="41">
        <f t="shared" si="422"/>
        <v>958978</v>
      </c>
      <c r="CO99" s="41">
        <f t="shared" si="423"/>
        <v>183644</v>
      </c>
      <c r="CP99" s="42">
        <f t="shared" si="424"/>
        <v>1.2368579218762494</v>
      </c>
      <c r="CQ99" s="33">
        <v>164067</v>
      </c>
      <c r="CR99" s="33">
        <f t="shared" si="425"/>
        <v>53602</v>
      </c>
      <c r="CS99" s="35">
        <f t="shared" si="426"/>
        <v>1.4852396686733353</v>
      </c>
      <c r="CT99" s="33">
        <v>172048</v>
      </c>
      <c r="CU99" s="33">
        <f t="shared" si="427"/>
        <v>-3823</v>
      </c>
      <c r="CV99" s="35">
        <f t="shared" si="428"/>
        <v>0.97826247647423392</v>
      </c>
      <c r="CW99" s="33">
        <v>143714</v>
      </c>
      <c r="CX99" s="33">
        <f t="shared" si="429"/>
        <v>1615</v>
      </c>
      <c r="CY99" s="35">
        <f t="shared" si="430"/>
        <v>1.0113653157305822</v>
      </c>
      <c r="CZ99" s="41">
        <f t="shared" si="431"/>
        <v>1438807</v>
      </c>
      <c r="DA99" s="41">
        <f t="shared" si="432"/>
        <v>235038</v>
      </c>
      <c r="DB99" s="42">
        <f t="shared" si="433"/>
        <v>1.1952517468052426</v>
      </c>
      <c r="DC99" s="33">
        <v>167327</v>
      </c>
      <c r="DD99" s="33">
        <f t="shared" si="434"/>
        <v>34974</v>
      </c>
      <c r="DE99" s="35">
        <f t="shared" si="435"/>
        <v>1.2642478825564967</v>
      </c>
      <c r="DF99" s="33">
        <v>162411</v>
      </c>
      <c r="DG99" s="33">
        <f t="shared" si="436"/>
        <v>31158</v>
      </c>
      <c r="DH99" s="35">
        <f t="shared" si="437"/>
        <v>1.2373888596832072</v>
      </c>
      <c r="DI99" s="33">
        <v>127821</v>
      </c>
      <c r="DJ99" s="33">
        <f t="shared" si="438"/>
        <v>22220</v>
      </c>
      <c r="DK99" s="35">
        <f t="shared" si="439"/>
        <v>1.2104146741034649</v>
      </c>
      <c r="DL99" s="64">
        <f t="shared" si="440"/>
        <v>1896366</v>
      </c>
      <c r="DM99" s="64">
        <f t="shared" si="441"/>
        <v>323390</v>
      </c>
      <c r="DN99" s="65">
        <f t="shared" si="442"/>
        <v>1.2055911851166197</v>
      </c>
      <c r="DO99" s="64">
        <v>332021</v>
      </c>
      <c r="DP99" s="64">
        <f t="shared" si="443"/>
        <v>-7880</v>
      </c>
      <c r="DQ99" s="65">
        <f t="shared" si="444"/>
        <v>0.976816779003298</v>
      </c>
      <c r="DR99" s="64">
        <v>122817</v>
      </c>
      <c r="DS99" s="64">
        <f t="shared" si="445"/>
        <v>-31938</v>
      </c>
      <c r="DT99" s="65">
        <f t="shared" si="446"/>
        <v>0.79362217698943494</v>
      </c>
      <c r="DU99" s="64">
        <f t="shared" si="447"/>
        <v>454838</v>
      </c>
      <c r="DV99" s="64">
        <f t="shared" si="448"/>
        <v>-39818</v>
      </c>
      <c r="DW99" s="65">
        <f t="shared" si="449"/>
        <v>0.91950365506533838</v>
      </c>
      <c r="DX99" s="64">
        <v>452987</v>
      </c>
      <c r="DY99" s="64">
        <f t="shared" si="450"/>
        <v>-11335</v>
      </c>
      <c r="DZ99" s="65">
        <f t="shared" si="451"/>
        <v>0.97558806173302148</v>
      </c>
      <c r="EA99" s="64">
        <f t="shared" si="452"/>
        <v>907825</v>
      </c>
      <c r="EB99" s="64">
        <f t="shared" si="453"/>
        <v>-51153</v>
      </c>
      <c r="EC99" s="65">
        <f t="shared" si="454"/>
        <v>0.94665883888890046</v>
      </c>
      <c r="ED99" s="64">
        <v>195259</v>
      </c>
      <c r="EE99" s="64">
        <f t="shared" si="455"/>
        <v>31192</v>
      </c>
      <c r="EF99" s="65">
        <f t="shared" si="456"/>
        <v>1.1901174520165543</v>
      </c>
      <c r="EG99" s="64">
        <v>194115</v>
      </c>
      <c r="EH99" s="64">
        <f t="shared" si="457"/>
        <v>22067</v>
      </c>
      <c r="EI99" s="65">
        <f t="shared" si="458"/>
        <v>1.1282607179391797</v>
      </c>
      <c r="EJ99" s="64">
        <v>129682</v>
      </c>
      <c r="EK99" s="64">
        <f t="shared" si="459"/>
        <v>-14032</v>
      </c>
      <c r="EL99" s="65">
        <f t="shared" si="460"/>
        <v>0.90236163491378707</v>
      </c>
      <c r="EM99" s="64">
        <f t="shared" si="461"/>
        <v>1426881</v>
      </c>
      <c r="EN99" s="64">
        <f t="shared" si="462"/>
        <v>-11926</v>
      </c>
      <c r="EO99" s="65">
        <f t="shared" si="463"/>
        <v>0.99171118850547713</v>
      </c>
      <c r="EP99" s="64">
        <v>275428</v>
      </c>
      <c r="EQ99" s="64">
        <f t="shared" si="464"/>
        <v>-54310</v>
      </c>
      <c r="ER99" s="65">
        <f t="shared" si="465"/>
        <v>0.83529347542594423</v>
      </c>
      <c r="ES99" s="64">
        <v>118777</v>
      </c>
      <c r="ET99" s="64">
        <f t="shared" si="245"/>
        <v>-9044</v>
      </c>
      <c r="EU99" s="65">
        <f t="shared" si="246"/>
        <v>0.92924480327958625</v>
      </c>
      <c r="EV99" s="64">
        <f t="shared" si="247"/>
        <v>1821086</v>
      </c>
      <c r="EW99" s="64">
        <f t="shared" si="248"/>
        <v>-75280</v>
      </c>
      <c r="EX99" s="65">
        <f t="shared" si="249"/>
        <v>0.9603030216740861</v>
      </c>
      <c r="EY99" s="64">
        <v>414793</v>
      </c>
      <c r="EZ99" s="64">
        <f t="shared" si="250"/>
        <v>-40045</v>
      </c>
      <c r="FA99" s="65">
        <f t="shared" si="251"/>
        <v>0.91195766404741907</v>
      </c>
      <c r="FB99" s="64">
        <v>437343</v>
      </c>
      <c r="FC99" s="64">
        <f t="shared" si="252"/>
        <v>-15644</v>
      </c>
      <c r="FD99" s="65">
        <f t="shared" si="253"/>
        <v>0.96546479258786677</v>
      </c>
      <c r="FE99" s="64">
        <f t="shared" si="254"/>
        <v>852136</v>
      </c>
      <c r="FF99" s="64">
        <f t="shared" si="255"/>
        <v>-55689</v>
      </c>
      <c r="FG99" s="65">
        <f t="shared" si="256"/>
        <v>0.93865667942610087</v>
      </c>
      <c r="FH99" s="64">
        <v>387365</v>
      </c>
      <c r="FI99" s="64">
        <f t="shared" si="257"/>
        <v>-131691</v>
      </c>
      <c r="FJ99" s="65">
        <f t="shared" si="258"/>
        <v>0.74628749113775783</v>
      </c>
      <c r="FK99" s="64">
        <f t="shared" si="259"/>
        <v>1239501</v>
      </c>
      <c r="FL99" s="64">
        <f t="shared" si="260"/>
        <v>-187380</v>
      </c>
      <c r="FM99" s="65">
        <f t="shared" si="261"/>
        <v>0.8686786073961319</v>
      </c>
      <c r="FN99" s="64">
        <v>376490</v>
      </c>
      <c r="FO99" s="64">
        <f t="shared" si="262"/>
        <v>-17715</v>
      </c>
      <c r="FP99" s="65">
        <f t="shared" si="263"/>
        <v>0.9550614527974024</v>
      </c>
      <c r="FQ99" s="64">
        <f t="shared" si="264"/>
        <v>1615991</v>
      </c>
      <c r="FR99" s="45">
        <f t="shared" si="265"/>
        <v>-205095</v>
      </c>
      <c r="FS99" s="46">
        <f t="shared" si="266"/>
        <v>0.88737764169292388</v>
      </c>
      <c r="FT99" s="64">
        <f t="shared" si="366"/>
        <v>-67681.350000000006</v>
      </c>
    </row>
    <row r="100" spans="1:176" s="1" customFormat="1" ht="11.25" x14ac:dyDescent="0.2">
      <c r="A100" s="51">
        <v>79</v>
      </c>
      <c r="B100" s="32">
        <v>60</v>
      </c>
      <c r="C100" s="32" t="s">
        <v>148</v>
      </c>
      <c r="D100" s="51">
        <v>1020177103</v>
      </c>
      <c r="E100" s="51"/>
      <c r="F100" s="51">
        <v>86618101</v>
      </c>
      <c r="G100" s="33"/>
      <c r="H100" s="33"/>
      <c r="I100" s="33"/>
      <c r="J100" s="34"/>
      <c r="K100" s="33"/>
      <c r="L100" s="33"/>
      <c r="M100" s="33"/>
      <c r="N100" s="34"/>
      <c r="O100" s="33"/>
      <c r="P100" s="33"/>
      <c r="Q100" s="33"/>
      <c r="R100" s="34"/>
      <c r="S100" s="33"/>
      <c r="T100" s="33"/>
      <c r="U100" s="33"/>
      <c r="V100" s="34"/>
      <c r="W100" s="33"/>
      <c r="X100" s="33"/>
      <c r="Y100" s="35"/>
      <c r="Z100" s="33"/>
      <c r="AA100" s="33"/>
      <c r="AB100" s="35"/>
      <c r="AC100" s="33"/>
      <c r="AD100" s="33"/>
      <c r="AE100" s="35"/>
      <c r="AF100" s="36"/>
      <c r="AG100" s="36"/>
      <c r="AH100" s="37"/>
      <c r="AI100" s="33"/>
      <c r="AJ100" s="33"/>
      <c r="AK100" s="35"/>
      <c r="AL100" s="33"/>
      <c r="AM100" s="33"/>
      <c r="AN100" s="35"/>
      <c r="AO100" s="33"/>
      <c r="AP100" s="33"/>
      <c r="AQ100" s="35"/>
      <c r="AR100" s="38"/>
      <c r="AS100" s="38"/>
      <c r="AT100" s="39"/>
      <c r="AU100" s="33"/>
      <c r="AV100" s="33"/>
      <c r="AW100" s="35"/>
      <c r="AX100" s="33"/>
      <c r="AY100" s="33"/>
      <c r="AZ100" s="35"/>
      <c r="BA100" s="33"/>
      <c r="BB100" s="33"/>
      <c r="BC100" s="40"/>
      <c r="BD100" s="38"/>
      <c r="BE100" s="38"/>
      <c r="BF100" s="39"/>
      <c r="BG100" s="33"/>
      <c r="BH100" s="33"/>
      <c r="BI100" s="40"/>
      <c r="BJ100" s="33"/>
      <c r="BK100" s="33"/>
      <c r="BL100" s="40"/>
      <c r="BM100" s="33"/>
      <c r="BN100" s="33"/>
      <c r="BO100" s="40"/>
      <c r="BP100" s="38"/>
      <c r="BQ100" s="33"/>
      <c r="BR100" s="40"/>
      <c r="BS100" s="33"/>
      <c r="BT100" s="33"/>
      <c r="BU100" s="35"/>
      <c r="BV100" s="33"/>
      <c r="BW100" s="33"/>
      <c r="BX100" s="35"/>
      <c r="BY100" s="33"/>
      <c r="BZ100" s="33"/>
      <c r="CA100" s="35"/>
      <c r="CB100" s="41"/>
      <c r="CC100" s="41"/>
      <c r="CD100" s="42"/>
      <c r="CE100" s="33"/>
      <c r="CF100" s="33"/>
      <c r="CG100" s="35"/>
      <c r="CH100" s="33"/>
      <c r="CI100" s="33"/>
      <c r="CJ100" s="35"/>
      <c r="CK100" s="33"/>
      <c r="CL100" s="33"/>
      <c r="CM100" s="35"/>
      <c r="CN100" s="41"/>
      <c r="CO100" s="41"/>
      <c r="CP100" s="42"/>
      <c r="CQ100" s="33"/>
      <c r="CR100" s="33"/>
      <c r="CS100" s="35"/>
      <c r="CT100" s="33"/>
      <c r="CU100" s="33"/>
      <c r="CV100" s="35"/>
      <c r="CW100" s="33"/>
      <c r="CX100" s="33"/>
      <c r="CY100" s="35"/>
      <c r="CZ100" s="41"/>
      <c r="DA100" s="41"/>
      <c r="DB100" s="42"/>
      <c r="DC100" s="33"/>
      <c r="DD100" s="33"/>
      <c r="DE100" s="35"/>
      <c r="DF100" s="33"/>
      <c r="DG100" s="33"/>
      <c r="DH100" s="35"/>
      <c r="DI100" s="33"/>
      <c r="DJ100" s="33"/>
      <c r="DK100" s="35"/>
      <c r="DL100" s="64">
        <v>0</v>
      </c>
      <c r="DM100" s="64"/>
      <c r="DN100" s="65"/>
      <c r="DO100" s="64"/>
      <c r="DP100" s="64"/>
      <c r="DQ100" s="65"/>
      <c r="DR100" s="64"/>
      <c r="DS100" s="64"/>
      <c r="DT100" s="65"/>
      <c r="DU100" s="64"/>
      <c r="DV100" s="64"/>
      <c r="DW100" s="65"/>
      <c r="DX100" s="64"/>
      <c r="DY100" s="64"/>
      <c r="DZ100" s="65"/>
      <c r="EA100" s="64"/>
      <c r="EB100" s="64"/>
      <c r="EC100" s="65"/>
      <c r="ED100" s="64"/>
      <c r="EE100" s="64"/>
      <c r="EF100" s="65"/>
      <c r="EG100" s="64"/>
      <c r="EH100" s="64"/>
      <c r="EI100" s="65"/>
      <c r="EJ100" s="64"/>
      <c r="EK100" s="64"/>
      <c r="EL100" s="65"/>
      <c r="EM100" s="64">
        <v>388094</v>
      </c>
      <c r="EN100" s="64"/>
      <c r="EO100" s="65"/>
      <c r="EP100" s="64">
        <v>426304</v>
      </c>
      <c r="EQ100" s="64"/>
      <c r="ER100" s="65"/>
      <c r="ES100" s="64">
        <v>114408</v>
      </c>
      <c r="ET100" s="64">
        <f t="shared" si="245"/>
        <v>114408</v>
      </c>
      <c r="EU100" s="65" t="e">
        <f t="shared" si="246"/>
        <v>#DIV/0!</v>
      </c>
      <c r="EV100" s="64">
        <f t="shared" si="247"/>
        <v>928806</v>
      </c>
      <c r="EW100" s="64">
        <f t="shared" si="248"/>
        <v>928806</v>
      </c>
      <c r="EX100" s="65" t="e">
        <f t="shared" si="249"/>
        <v>#DIV/0!</v>
      </c>
      <c r="EY100" s="64">
        <v>444045.61</v>
      </c>
      <c r="EZ100" s="64">
        <f t="shared" si="250"/>
        <v>444045.61</v>
      </c>
      <c r="FA100" s="65" t="e">
        <f t="shared" si="251"/>
        <v>#DIV/0!</v>
      </c>
      <c r="FB100" s="64">
        <v>272208.53000000003</v>
      </c>
      <c r="FC100" s="64">
        <f t="shared" si="252"/>
        <v>272208.53000000003</v>
      </c>
      <c r="FD100" s="65" t="e">
        <f t="shared" si="253"/>
        <v>#DIV/0!</v>
      </c>
      <c r="FE100" s="64">
        <f t="shared" si="254"/>
        <v>716254.14</v>
      </c>
      <c r="FF100" s="64">
        <f t="shared" si="255"/>
        <v>716254.14</v>
      </c>
      <c r="FG100" s="65" t="e">
        <f t="shared" si="256"/>
        <v>#DIV/0!</v>
      </c>
      <c r="FH100" s="64">
        <v>0</v>
      </c>
      <c r="FI100" s="64">
        <f t="shared" si="257"/>
        <v>0</v>
      </c>
      <c r="FJ100" s="65" t="e">
        <f t="shared" si="258"/>
        <v>#DIV/0!</v>
      </c>
      <c r="FK100" s="64">
        <f t="shared" si="259"/>
        <v>716254.14</v>
      </c>
      <c r="FL100" s="64">
        <f t="shared" si="260"/>
        <v>328160.14</v>
      </c>
      <c r="FM100" s="65">
        <f t="shared" si="261"/>
        <v>1.8455687024277623</v>
      </c>
      <c r="FN100" s="64">
        <v>-7582</v>
      </c>
      <c r="FO100" s="64">
        <f t="shared" si="262"/>
        <v>-548294</v>
      </c>
      <c r="FP100" s="65">
        <f t="shared" si="263"/>
        <v>-1.4022252141620678E-2</v>
      </c>
      <c r="FQ100" s="64">
        <f t="shared" si="264"/>
        <v>708672.14</v>
      </c>
      <c r="FR100" s="45">
        <f t="shared" si="265"/>
        <v>-220133.86</v>
      </c>
      <c r="FS100" s="46">
        <f t="shared" si="266"/>
        <v>0.76299263785978988</v>
      </c>
      <c r="FT100" s="64">
        <f t="shared" si="366"/>
        <v>-72644.173800000004</v>
      </c>
    </row>
    <row r="101" spans="1:176" s="1" customFormat="1" ht="11.25" x14ac:dyDescent="0.2">
      <c r="A101" s="51">
        <v>80</v>
      </c>
      <c r="B101" s="32">
        <v>74</v>
      </c>
      <c r="C101" s="32" t="s">
        <v>161</v>
      </c>
      <c r="D101" s="51">
        <v>1012007813</v>
      </c>
      <c r="E101" s="51">
        <v>101201001</v>
      </c>
      <c r="F101" s="51">
        <v>86618411</v>
      </c>
      <c r="G101" s="33">
        <v>33494</v>
      </c>
      <c r="H101" s="33"/>
      <c r="I101" s="33"/>
      <c r="J101" s="34">
        <f>G101+H101+I101</f>
        <v>33494</v>
      </c>
      <c r="K101" s="33">
        <v>4681</v>
      </c>
      <c r="L101" s="33">
        <v>0</v>
      </c>
      <c r="M101" s="33">
        <v>48464</v>
      </c>
      <c r="N101" s="34">
        <f>J101+K101+L101+M101</f>
        <v>86639</v>
      </c>
      <c r="O101" s="33">
        <v>25606</v>
      </c>
      <c r="P101" s="33">
        <v>24636</v>
      </c>
      <c r="Q101" s="33">
        <v>24629</v>
      </c>
      <c r="R101" s="34">
        <f>N101+O101+P101+Q101</f>
        <v>161510</v>
      </c>
      <c r="S101" s="33">
        <v>24965</v>
      </c>
      <c r="T101" s="33">
        <v>24027</v>
      </c>
      <c r="U101" s="33">
        <v>25303</v>
      </c>
      <c r="V101" s="34">
        <f>R101+S101+T101+U101</f>
        <v>235805</v>
      </c>
      <c r="W101" s="33">
        <v>26774</v>
      </c>
      <c r="X101" s="33">
        <f>W101-G101</f>
        <v>-6720</v>
      </c>
      <c r="Y101" s="35">
        <f>W101/G101</f>
        <v>0.79936705081507131</v>
      </c>
      <c r="Z101" s="33">
        <v>20070</v>
      </c>
      <c r="AA101" s="33">
        <f>Z101-H101</f>
        <v>20070</v>
      </c>
      <c r="AB101" s="35" t="e">
        <f>Z101/H101</f>
        <v>#DIV/0!</v>
      </c>
      <c r="AC101" s="33">
        <v>21082</v>
      </c>
      <c r="AD101" s="33">
        <f>AC101-I101</f>
        <v>21082</v>
      </c>
      <c r="AE101" s="35" t="e">
        <f>AC101/I101</f>
        <v>#DIV/0!</v>
      </c>
      <c r="AF101" s="36">
        <f>W101+Z101+AC101</f>
        <v>67926</v>
      </c>
      <c r="AG101" s="36">
        <f>AF101-J101</f>
        <v>34432</v>
      </c>
      <c r="AH101" s="37">
        <f>AF101/J101</f>
        <v>2.0280050158237297</v>
      </c>
      <c r="AI101" s="33">
        <v>34598</v>
      </c>
      <c r="AJ101" s="33">
        <f>AI101-K101</f>
        <v>29917</v>
      </c>
      <c r="AK101" s="35">
        <f>AI101/K101</f>
        <v>7.3911557359538564</v>
      </c>
      <c r="AL101" s="33">
        <v>24600</v>
      </c>
      <c r="AM101" s="33">
        <f>AL101-L101</f>
        <v>24600</v>
      </c>
      <c r="AN101" s="35" t="e">
        <f>AL101/L101</f>
        <v>#DIV/0!</v>
      </c>
      <c r="AO101" s="33">
        <v>22131</v>
      </c>
      <c r="AP101" s="33">
        <f>AO101-M101</f>
        <v>-26333</v>
      </c>
      <c r="AQ101" s="35">
        <f>AO101/M101</f>
        <v>0.45664823374050839</v>
      </c>
      <c r="AR101" s="38">
        <f>AF101+AI101+AL101+AO101</f>
        <v>149255</v>
      </c>
      <c r="AS101" s="38">
        <f>AR101-N101</f>
        <v>62616</v>
      </c>
      <c r="AT101" s="39">
        <f>AR101/N101</f>
        <v>1.7227230231189188</v>
      </c>
      <c r="AU101" s="33">
        <v>24155</v>
      </c>
      <c r="AV101" s="33">
        <f>AU101-O101</f>
        <v>-1451</v>
      </c>
      <c r="AW101" s="35">
        <f>AU101/O101</f>
        <v>0.94333359368897918</v>
      </c>
      <c r="AX101" s="33">
        <v>27515</v>
      </c>
      <c r="AY101" s="33">
        <f>AX101-P101</f>
        <v>2879</v>
      </c>
      <c r="AZ101" s="35">
        <f>AX101/P101</f>
        <v>1.1168615034908265</v>
      </c>
      <c r="BA101" s="33">
        <v>25199</v>
      </c>
      <c r="BB101" s="33">
        <f>BA101-Q101</f>
        <v>570</v>
      </c>
      <c r="BC101" s="40">
        <f>BA101/Q101</f>
        <v>1.0231434487798936</v>
      </c>
      <c r="BD101" s="38">
        <f>AR101+AU101+AX101+BA101</f>
        <v>226124</v>
      </c>
      <c r="BE101" s="38">
        <f>BD101-R101</f>
        <v>64614</v>
      </c>
      <c r="BF101" s="39">
        <f>BD101/R101</f>
        <v>1.4000619156708562</v>
      </c>
      <c r="BG101" s="33">
        <v>25212.66</v>
      </c>
      <c r="BH101" s="33">
        <f>BG101-S101</f>
        <v>247.65999999999985</v>
      </c>
      <c r="BI101" s="40">
        <f>BG101/S101</f>
        <v>1.0099202884037652</v>
      </c>
      <c r="BJ101" s="33">
        <v>19938</v>
      </c>
      <c r="BK101" s="33">
        <f>BJ101-T101</f>
        <v>-4089</v>
      </c>
      <c r="BL101" s="40">
        <f>BJ101/T101</f>
        <v>0.82981645648645275</v>
      </c>
      <c r="BM101" s="33">
        <v>29120</v>
      </c>
      <c r="BN101" s="33">
        <f>BM101-U101</f>
        <v>3817</v>
      </c>
      <c r="BO101" s="40">
        <f>BM101/U101</f>
        <v>1.15085167766668</v>
      </c>
      <c r="BP101" s="38">
        <f>BD101+BG101+BJ101+BM101</f>
        <v>300394.66000000003</v>
      </c>
      <c r="BQ101" s="33">
        <f>BP101-V101</f>
        <v>64589.660000000033</v>
      </c>
      <c r="BR101" s="40">
        <f>BP101/V101</f>
        <v>1.2739113250355167</v>
      </c>
      <c r="BS101" s="33">
        <v>24941</v>
      </c>
      <c r="BT101" s="33">
        <f>BS101-W101</f>
        <v>-1833</v>
      </c>
      <c r="BU101" s="35">
        <f>BS101/W101</f>
        <v>0.93153805931127209</v>
      </c>
      <c r="BV101" s="33">
        <v>22683.27</v>
      </c>
      <c r="BW101" s="33">
        <f>BV101-Z101</f>
        <v>2613.2700000000004</v>
      </c>
      <c r="BX101" s="35">
        <f>BV101/Z101</f>
        <v>1.1302077727952167</v>
      </c>
      <c r="BY101" s="33">
        <v>19563</v>
      </c>
      <c r="BZ101" s="33">
        <f>BY101-AC101</f>
        <v>-1519</v>
      </c>
      <c r="CA101" s="35">
        <f>BY101/AC101</f>
        <v>0.92794801252253112</v>
      </c>
      <c r="CB101" s="41">
        <f>BS101+BV101+BY101</f>
        <v>67187.27</v>
      </c>
      <c r="CC101" s="41">
        <f>CB101-AF101</f>
        <v>-738.72999999999593</v>
      </c>
      <c r="CD101" s="42">
        <f>CB101/AF101</f>
        <v>0.98912448841386225</v>
      </c>
      <c r="CE101" s="33">
        <v>20539</v>
      </c>
      <c r="CF101" s="33">
        <f>CE101-AI101</f>
        <v>-14059</v>
      </c>
      <c r="CG101" s="35">
        <f>CE101/AI101</f>
        <v>0.59364703162032484</v>
      </c>
      <c r="CH101" s="33">
        <v>26234.6</v>
      </c>
      <c r="CI101" s="33">
        <f>CH101-AL101</f>
        <v>1634.5999999999985</v>
      </c>
      <c r="CJ101" s="35">
        <f>CH101/AL101</f>
        <v>1.0664471544715446</v>
      </c>
      <c r="CK101" s="33">
        <v>18093.75</v>
      </c>
      <c r="CL101" s="33">
        <f>CK101-AO101</f>
        <v>-4037.25</v>
      </c>
      <c r="CM101" s="35">
        <f>CK101/AO101</f>
        <v>0.81757489494374402</v>
      </c>
      <c r="CN101" s="41">
        <f>CB101+CE101+CH101+CK101</f>
        <v>132054.62</v>
      </c>
      <c r="CO101" s="41">
        <f>CN101-AR101</f>
        <v>-17200.380000000005</v>
      </c>
      <c r="CP101" s="42">
        <f>CN101/AR101</f>
        <v>0.88475843355331474</v>
      </c>
      <c r="CQ101" s="33">
        <v>78643</v>
      </c>
      <c r="CR101" s="33">
        <f>CQ101-AU101</f>
        <v>54488</v>
      </c>
      <c r="CS101" s="35">
        <f>CQ101/AU101</f>
        <v>3.2557648519975162</v>
      </c>
      <c r="CT101" s="33">
        <v>74767</v>
      </c>
      <c r="CU101" s="33">
        <f>CT101-AX101</f>
        <v>47252</v>
      </c>
      <c r="CV101" s="35">
        <f>CT101/AX101</f>
        <v>2.7173178266400146</v>
      </c>
      <c r="CW101" s="33">
        <v>68232</v>
      </c>
      <c r="CX101" s="33">
        <f>CW101-BA101</f>
        <v>43033</v>
      </c>
      <c r="CY101" s="35">
        <f>CW101/BA101</f>
        <v>2.7077264970832178</v>
      </c>
      <c r="CZ101" s="41">
        <f>CN101+CQ101+CT101+CW101</f>
        <v>353696.62</v>
      </c>
      <c r="DA101" s="41">
        <f>CZ101-BD101</f>
        <v>127572.62</v>
      </c>
      <c r="DB101" s="42">
        <f>CZ101/BD101</f>
        <v>1.5641710742778299</v>
      </c>
      <c r="DC101" s="33">
        <v>65953</v>
      </c>
      <c r="DD101" s="33">
        <f>DC101-BG101</f>
        <v>40740.339999999997</v>
      </c>
      <c r="DE101" s="35">
        <f>DC101/BG101</f>
        <v>2.6158683772358806</v>
      </c>
      <c r="DF101" s="33">
        <v>72690</v>
      </c>
      <c r="DG101" s="33">
        <f>DF101-BJ101</f>
        <v>52752</v>
      </c>
      <c r="DH101" s="35">
        <f>DF101/BJ101</f>
        <v>3.6458019861570872</v>
      </c>
      <c r="DI101" s="33">
        <v>85494</v>
      </c>
      <c r="DJ101" s="33">
        <f>DI101-BM101</f>
        <v>56374</v>
      </c>
      <c r="DK101" s="35">
        <f>DI101/BM101</f>
        <v>2.9359203296703296</v>
      </c>
      <c r="DL101" s="64">
        <f>CZ101+DC101+DF101+DI101</f>
        <v>577833.62</v>
      </c>
      <c r="DM101" s="64">
        <f>DL101-BP101</f>
        <v>277438.95999999996</v>
      </c>
      <c r="DN101" s="65">
        <f>DL101/BP101</f>
        <v>1.9235815310431947</v>
      </c>
      <c r="DO101" s="64">
        <v>160441</v>
      </c>
      <c r="DP101" s="64">
        <f>DO101-BV101-BS101</f>
        <v>112816.73000000001</v>
      </c>
      <c r="DQ101" s="65">
        <f>DO101/(BV101+BS101)</f>
        <v>3.3688915336655025</v>
      </c>
      <c r="DR101" s="64">
        <v>66953</v>
      </c>
      <c r="DS101" s="64">
        <f>DR101-BY101</f>
        <v>47390</v>
      </c>
      <c r="DT101" s="65">
        <f>DR101/BY101</f>
        <v>3.4224300976332875</v>
      </c>
      <c r="DU101" s="64">
        <f>DO101+DR101</f>
        <v>227394</v>
      </c>
      <c r="DV101" s="64">
        <f>DU101-CB101</f>
        <v>160206.72999999998</v>
      </c>
      <c r="DW101" s="65">
        <f>DU101/CB101</f>
        <v>3.3844804231515879</v>
      </c>
      <c r="DX101" s="64">
        <v>0</v>
      </c>
      <c r="DY101" s="64">
        <f>DX101-(CK101+CH101+CE101)</f>
        <v>-64867.35</v>
      </c>
      <c r="DZ101" s="65">
        <f>DX101/(CK101+CH101+CE101)</f>
        <v>0</v>
      </c>
      <c r="EA101" s="64">
        <f>DU101+DX101</f>
        <v>227394</v>
      </c>
      <c r="EB101" s="64">
        <f>EA101-CN101</f>
        <v>95339.38</v>
      </c>
      <c r="EC101" s="65">
        <f>EA101/CN101</f>
        <v>1.7219692881627315</v>
      </c>
      <c r="ED101" s="64">
        <v>0</v>
      </c>
      <c r="EE101" s="64">
        <f>ED101-CQ101</f>
        <v>-78643</v>
      </c>
      <c r="EF101" s="65">
        <f>ED101/CQ101</f>
        <v>0</v>
      </c>
      <c r="EG101" s="64">
        <v>0</v>
      </c>
      <c r="EH101" s="64">
        <f>EG101-CT101</f>
        <v>-74767</v>
      </c>
      <c r="EI101" s="65">
        <f>EG101/CT101</f>
        <v>0</v>
      </c>
      <c r="EJ101" s="64">
        <v>0</v>
      </c>
      <c r="EK101" s="64">
        <f>EJ101-CW101</f>
        <v>-68232</v>
      </c>
      <c r="EL101" s="65">
        <f>EJ101/CW101</f>
        <v>0</v>
      </c>
      <c r="EM101" s="64">
        <f>EA101+ED101+EG101+EJ101</f>
        <v>227394</v>
      </c>
      <c r="EN101" s="64">
        <f>EM101-CZ101</f>
        <v>-126302.62</v>
      </c>
      <c r="EO101" s="65">
        <f>EM101/CZ101</f>
        <v>0.64290690705497833</v>
      </c>
      <c r="EP101" s="64">
        <v>0</v>
      </c>
      <c r="EQ101" s="64">
        <f>EP101-DF101-DC101</f>
        <v>-138643</v>
      </c>
      <c r="ER101" s="65">
        <f>EP101/(DC101+DF101)</f>
        <v>0</v>
      </c>
      <c r="ES101" s="64">
        <v>0</v>
      </c>
      <c r="ET101" s="64">
        <f t="shared" si="245"/>
        <v>-85494</v>
      </c>
      <c r="EU101" s="65">
        <f t="shared" si="246"/>
        <v>0</v>
      </c>
      <c r="EV101" s="64">
        <f t="shared" si="247"/>
        <v>227394</v>
      </c>
      <c r="EW101" s="64">
        <f t="shared" si="248"/>
        <v>-350439.62</v>
      </c>
      <c r="EX101" s="65">
        <f t="shared" si="249"/>
        <v>0.39352850393163347</v>
      </c>
      <c r="EY101" s="64">
        <v>0</v>
      </c>
      <c r="EZ101" s="64">
        <f t="shared" si="250"/>
        <v>-227394</v>
      </c>
      <c r="FA101" s="65">
        <f t="shared" si="251"/>
        <v>0</v>
      </c>
      <c r="FB101" s="64">
        <v>0</v>
      </c>
      <c r="FC101" s="64">
        <f t="shared" si="252"/>
        <v>0</v>
      </c>
      <c r="FD101" s="65" t="e">
        <f t="shared" si="253"/>
        <v>#DIV/0!</v>
      </c>
      <c r="FE101" s="64">
        <f t="shared" si="254"/>
        <v>0</v>
      </c>
      <c r="FF101" s="64">
        <f t="shared" si="255"/>
        <v>-227394</v>
      </c>
      <c r="FG101" s="65">
        <f t="shared" si="256"/>
        <v>0</v>
      </c>
      <c r="FH101" s="64">
        <v>0</v>
      </c>
      <c r="FI101" s="64">
        <f t="shared" si="257"/>
        <v>0</v>
      </c>
      <c r="FJ101" s="65" t="e">
        <f t="shared" si="258"/>
        <v>#DIV/0!</v>
      </c>
      <c r="FK101" s="64">
        <f t="shared" si="259"/>
        <v>0</v>
      </c>
      <c r="FL101" s="64">
        <f t="shared" si="260"/>
        <v>-227394</v>
      </c>
      <c r="FM101" s="65">
        <f t="shared" si="261"/>
        <v>0</v>
      </c>
      <c r="FN101" s="64">
        <v>0</v>
      </c>
      <c r="FO101" s="64">
        <f t="shared" si="262"/>
        <v>0</v>
      </c>
      <c r="FP101" s="65" t="e">
        <f t="shared" si="263"/>
        <v>#DIV/0!</v>
      </c>
      <c r="FQ101" s="64">
        <f t="shared" si="264"/>
        <v>0</v>
      </c>
      <c r="FR101" s="45">
        <f t="shared" si="265"/>
        <v>-227394</v>
      </c>
      <c r="FS101" s="46">
        <f t="shared" si="266"/>
        <v>0</v>
      </c>
      <c r="FT101" s="64">
        <f t="shared" si="366"/>
        <v>-93231.54</v>
      </c>
    </row>
    <row r="102" spans="1:176" s="1" customFormat="1" ht="11.25" x14ac:dyDescent="0.2">
      <c r="A102" s="51">
        <v>81</v>
      </c>
      <c r="B102" s="32">
        <v>48</v>
      </c>
      <c r="C102" s="32" t="s">
        <v>136</v>
      </c>
      <c r="D102" s="51">
        <v>1012010118</v>
      </c>
      <c r="E102" s="51">
        <v>101201001</v>
      </c>
      <c r="F102" s="51">
        <v>86618101</v>
      </c>
      <c r="G102" s="33">
        <v>32481</v>
      </c>
      <c r="H102" s="33">
        <v>24653</v>
      </c>
      <c r="I102" s="33">
        <v>32557</v>
      </c>
      <c r="J102" s="34">
        <f>G102+H102+I102</f>
        <v>89691</v>
      </c>
      <c r="K102" s="33">
        <v>44016</v>
      </c>
      <c r="L102" s="33">
        <v>3884</v>
      </c>
      <c r="M102" s="33">
        <v>35796</v>
      </c>
      <c r="N102" s="34">
        <f>J102+K102+L102+M102</f>
        <v>173387</v>
      </c>
      <c r="O102" s="33">
        <v>50748</v>
      </c>
      <c r="P102" s="33">
        <v>27770</v>
      </c>
      <c r="Q102" s="33">
        <v>31830</v>
      </c>
      <c r="R102" s="34">
        <f>N102+O102+P102+Q102</f>
        <v>283735</v>
      </c>
      <c r="S102" s="33">
        <v>42529</v>
      </c>
      <c r="T102" s="33">
        <v>31288</v>
      </c>
      <c r="U102" s="33">
        <v>34671</v>
      </c>
      <c r="V102" s="34">
        <f>R102+S102+T102+U102</f>
        <v>392223</v>
      </c>
      <c r="W102" s="33">
        <v>26312</v>
      </c>
      <c r="X102" s="33">
        <f>W102-G102</f>
        <v>-6169</v>
      </c>
      <c r="Y102" s="35">
        <f>W102/G102</f>
        <v>0.8100735814784028</v>
      </c>
      <c r="Z102" s="33">
        <v>29496</v>
      </c>
      <c r="AA102" s="33">
        <f>Z102-H102</f>
        <v>4843</v>
      </c>
      <c r="AB102" s="35">
        <f>Z102/H102</f>
        <v>1.1964466799172515</v>
      </c>
      <c r="AC102" s="33">
        <v>26828</v>
      </c>
      <c r="AD102" s="33">
        <f>AC102-I102</f>
        <v>-5729</v>
      </c>
      <c r="AE102" s="35">
        <f>AC102/I102</f>
        <v>0.82403169825229594</v>
      </c>
      <c r="AF102" s="36">
        <f>W102+Z102+AC102</f>
        <v>82636</v>
      </c>
      <c r="AG102" s="36">
        <f>AF102-J102</f>
        <v>-7055</v>
      </c>
      <c r="AH102" s="37">
        <f>AF102/J102</f>
        <v>0.92134104871168787</v>
      </c>
      <c r="AI102" s="33">
        <v>31808</v>
      </c>
      <c r="AJ102" s="33">
        <f>AI102-K102</f>
        <v>-12208</v>
      </c>
      <c r="AK102" s="35">
        <f>AI102/K102</f>
        <v>0.72264631043256999</v>
      </c>
      <c r="AL102" s="33">
        <v>30101</v>
      </c>
      <c r="AM102" s="33">
        <f>AL102-L102</f>
        <v>26217</v>
      </c>
      <c r="AN102" s="35">
        <f>AL102/L102</f>
        <v>7.75</v>
      </c>
      <c r="AO102" s="33">
        <v>35547</v>
      </c>
      <c r="AP102" s="33">
        <f>AO102-M102</f>
        <v>-249</v>
      </c>
      <c r="AQ102" s="35">
        <f>AO102/M102</f>
        <v>0.99304391552128735</v>
      </c>
      <c r="AR102" s="38">
        <f>AF102+AI102+AL102+AO102</f>
        <v>180092</v>
      </c>
      <c r="AS102" s="38">
        <f>AR102-N102</f>
        <v>6705</v>
      </c>
      <c r="AT102" s="39">
        <f>AR102/N102</f>
        <v>1.038670719258076</v>
      </c>
      <c r="AU102" s="33">
        <v>32719</v>
      </c>
      <c r="AV102" s="33">
        <f>AU102-O102</f>
        <v>-18029</v>
      </c>
      <c r="AW102" s="35">
        <f>AU102/O102</f>
        <v>0.64473476787262551</v>
      </c>
      <c r="AX102" s="33">
        <v>31066</v>
      </c>
      <c r="AY102" s="33">
        <f>AX102-P102</f>
        <v>3296</v>
      </c>
      <c r="AZ102" s="35">
        <f>AX102/P102</f>
        <v>1.1186892329852358</v>
      </c>
      <c r="BA102" s="33">
        <v>30911.65</v>
      </c>
      <c r="BB102" s="33">
        <f>BA102-Q102</f>
        <v>-918.34999999999854</v>
      </c>
      <c r="BC102" s="40">
        <f>BA102/Q102</f>
        <v>0.971148287778825</v>
      </c>
      <c r="BD102" s="38">
        <f>AR102+AU102+AX102+BA102</f>
        <v>274788.65000000002</v>
      </c>
      <c r="BE102" s="38">
        <f>BD102-R102</f>
        <v>-8946.3499999999767</v>
      </c>
      <c r="BF102" s="39">
        <f>BD102/R102</f>
        <v>0.96846934639716642</v>
      </c>
      <c r="BG102" s="33">
        <v>8539.5300000000007</v>
      </c>
      <c r="BH102" s="33">
        <f>BG102-S102</f>
        <v>-33989.47</v>
      </c>
      <c r="BI102" s="40">
        <f>BG102/S102</f>
        <v>0.20079310588069318</v>
      </c>
      <c r="BJ102" s="33">
        <v>62434.47</v>
      </c>
      <c r="BK102" s="33">
        <f>BJ102-T102</f>
        <v>31146.47</v>
      </c>
      <c r="BL102" s="40">
        <f>BJ102/T102</f>
        <v>1.9954765405267196</v>
      </c>
      <c r="BM102" s="33">
        <v>43699</v>
      </c>
      <c r="BN102" s="33">
        <f>BM102-U102</f>
        <v>9028</v>
      </c>
      <c r="BO102" s="40">
        <f>BM102/U102</f>
        <v>1.2603905281070635</v>
      </c>
      <c r="BP102" s="38">
        <f>BD102+BG102+BJ102+BM102</f>
        <v>389461.65</v>
      </c>
      <c r="BQ102" s="33">
        <f>BP102-V102</f>
        <v>-2761.3499999999767</v>
      </c>
      <c r="BR102" s="40">
        <f>BP102/V102</f>
        <v>0.99295974483903293</v>
      </c>
      <c r="BS102" s="33">
        <v>39411</v>
      </c>
      <c r="BT102" s="33">
        <f>BS102-W102</f>
        <v>13099</v>
      </c>
      <c r="BU102" s="35">
        <f>BS102/W102</f>
        <v>1.4978336880510794</v>
      </c>
      <c r="BV102" s="33">
        <v>0</v>
      </c>
      <c r="BW102" s="33">
        <f>BV102-Z102</f>
        <v>-29496</v>
      </c>
      <c r="BX102" s="35">
        <f>BV102/Z102</f>
        <v>0</v>
      </c>
      <c r="BY102" s="33">
        <v>36494</v>
      </c>
      <c r="BZ102" s="33">
        <f>BY102-AC102</f>
        <v>9666</v>
      </c>
      <c r="CA102" s="35">
        <f>BY102/AC102</f>
        <v>1.3602952139555688</v>
      </c>
      <c r="CB102" s="41">
        <f>BS102+BV102+BY102</f>
        <v>75905</v>
      </c>
      <c r="CC102" s="41">
        <f>CB102-AF102</f>
        <v>-6731</v>
      </c>
      <c r="CD102" s="42">
        <f>CB102/AF102</f>
        <v>0.91854639624376788</v>
      </c>
      <c r="CE102" s="33">
        <v>74119</v>
      </c>
      <c r="CF102" s="33">
        <f>CE102-AI102</f>
        <v>42311</v>
      </c>
      <c r="CG102" s="35">
        <f>CE102/AI102</f>
        <v>2.3301999496981893</v>
      </c>
      <c r="CH102" s="33">
        <v>36742</v>
      </c>
      <c r="CI102" s="33">
        <f>CH102-AL102</f>
        <v>6641</v>
      </c>
      <c r="CJ102" s="35">
        <f>CH102/AL102</f>
        <v>1.2206238995382213</v>
      </c>
      <c r="CK102" s="33">
        <v>1148</v>
      </c>
      <c r="CL102" s="33">
        <f>CK102-AO102</f>
        <v>-34399</v>
      </c>
      <c r="CM102" s="35">
        <f>CK102/AO102</f>
        <v>3.2295271049596307E-2</v>
      </c>
      <c r="CN102" s="41">
        <f>CB102+CE102+CH102+CK102</f>
        <v>187914</v>
      </c>
      <c r="CO102" s="41">
        <f>CN102-AR102</f>
        <v>7822</v>
      </c>
      <c r="CP102" s="42">
        <f>CN102/AR102</f>
        <v>1.0434333562845657</v>
      </c>
      <c r="CQ102" s="33">
        <v>86723</v>
      </c>
      <c r="CR102" s="33">
        <f>CQ102-AU102</f>
        <v>54004</v>
      </c>
      <c r="CS102" s="35">
        <f>CQ102/AU102</f>
        <v>2.6505394419144839</v>
      </c>
      <c r="CT102" s="33">
        <v>32742.05</v>
      </c>
      <c r="CU102" s="33">
        <f>CT102-AX102</f>
        <v>1676.0499999999993</v>
      </c>
      <c r="CV102" s="35">
        <f>CT102/AX102</f>
        <v>1.0539512650486063</v>
      </c>
      <c r="CW102" s="33">
        <v>39496.54</v>
      </c>
      <c r="CX102" s="33">
        <f>CW102-BA102</f>
        <v>8584.89</v>
      </c>
      <c r="CY102" s="35">
        <f>CW102/BA102</f>
        <v>1.2777234473087007</v>
      </c>
      <c r="CZ102" s="41">
        <f>CN102+CQ102+CT102+CW102</f>
        <v>346875.58999999997</v>
      </c>
      <c r="DA102" s="41">
        <f>CZ102-BD102</f>
        <v>72086.939999999944</v>
      </c>
      <c r="DB102" s="42">
        <f>CZ102/BD102</f>
        <v>1.2623359443703368</v>
      </c>
      <c r="DC102" s="33">
        <v>33936</v>
      </c>
      <c r="DD102" s="33">
        <f>DC102-BG102</f>
        <v>25396.47</v>
      </c>
      <c r="DE102" s="35">
        <f>DC102/BG102</f>
        <v>3.9739892008108173</v>
      </c>
      <c r="DF102" s="33">
        <v>0</v>
      </c>
      <c r="DG102" s="33">
        <f>DF102-BJ102</f>
        <v>-62434.47</v>
      </c>
      <c r="DH102" s="35">
        <f>DF102/BJ102</f>
        <v>0</v>
      </c>
      <c r="DI102" s="33">
        <v>36962</v>
      </c>
      <c r="DJ102" s="33">
        <f>DI102-BM102</f>
        <v>-6737</v>
      </c>
      <c r="DK102" s="35">
        <f>DI102/BM102</f>
        <v>0.84583171239616473</v>
      </c>
      <c r="DL102" s="64">
        <f>CZ102+DC102+DF102+DI102</f>
        <v>417773.58999999997</v>
      </c>
      <c r="DM102" s="64">
        <f>DL102-BP102</f>
        <v>28311.939999999944</v>
      </c>
      <c r="DN102" s="65">
        <f>DL102/BP102</f>
        <v>1.0726950650981937</v>
      </c>
      <c r="DO102" s="64">
        <v>67178</v>
      </c>
      <c r="DP102" s="64">
        <f>DO102-BV102-BS102</f>
        <v>27767</v>
      </c>
      <c r="DQ102" s="65">
        <f>DO102/(BV102+BS102)</f>
        <v>1.7045494912587855</v>
      </c>
      <c r="DR102" s="64">
        <v>35119</v>
      </c>
      <c r="DS102" s="64">
        <f>DR102-BY102</f>
        <v>-1375</v>
      </c>
      <c r="DT102" s="65">
        <f>DR102/BY102</f>
        <v>0.96232257357373818</v>
      </c>
      <c r="DU102" s="64">
        <f>DO102+DR102</f>
        <v>102297</v>
      </c>
      <c r="DV102" s="64">
        <f>DU102-CB102</f>
        <v>26392</v>
      </c>
      <c r="DW102" s="65">
        <f>DU102/CB102</f>
        <v>1.3476977801198866</v>
      </c>
      <c r="DX102" s="64">
        <v>94876</v>
      </c>
      <c r="DY102" s="64">
        <f>DX102-(CK102+CH102+CE102)</f>
        <v>-17133</v>
      </c>
      <c r="DZ102" s="65">
        <f>DX102/(CK102+CH102+CE102)</f>
        <v>0.84703907721700933</v>
      </c>
      <c r="EA102" s="64">
        <f>DU102+DX102</f>
        <v>197173</v>
      </c>
      <c r="EB102" s="64">
        <f>EA102-CN102</f>
        <v>9259</v>
      </c>
      <c r="EC102" s="65">
        <f>EA102/CN102</f>
        <v>1.0492725395659717</v>
      </c>
      <c r="ED102" s="64">
        <v>33716</v>
      </c>
      <c r="EE102" s="64">
        <f>ED102-CQ102</f>
        <v>-53007</v>
      </c>
      <c r="EF102" s="65">
        <f>ED102/CQ102</f>
        <v>0.38877806348950106</v>
      </c>
      <c r="EG102" s="64">
        <v>35257</v>
      </c>
      <c r="EH102" s="64">
        <f>EG102-CT102</f>
        <v>2514.9500000000007</v>
      </c>
      <c r="EI102" s="65">
        <f>EG102/CT102</f>
        <v>1.0768110121388246</v>
      </c>
      <c r="EJ102" s="64">
        <v>25424</v>
      </c>
      <c r="EK102" s="64">
        <f>EJ102-CW102</f>
        <v>-14072.54</v>
      </c>
      <c r="EL102" s="65">
        <f>EJ102/CW102</f>
        <v>0.64370195465223023</v>
      </c>
      <c r="EM102" s="64">
        <f>EA102+ED102+EG102+EJ102</f>
        <v>291570</v>
      </c>
      <c r="EN102" s="64">
        <f>EM102-CZ102</f>
        <v>-55305.589999999967</v>
      </c>
      <c r="EO102" s="65">
        <f>EM102/CZ102</f>
        <v>0.84056073245165519</v>
      </c>
      <c r="EP102" s="64">
        <v>23749</v>
      </c>
      <c r="EQ102" s="64">
        <f>EP102-DF102-DC102</f>
        <v>-10187</v>
      </c>
      <c r="ER102" s="65">
        <f>EP102/(DC102+DF102)</f>
        <v>0.69981730315888735</v>
      </c>
      <c r="ES102" s="64">
        <v>98356</v>
      </c>
      <c r="ET102" s="64">
        <f t="shared" si="245"/>
        <v>61394</v>
      </c>
      <c r="EU102" s="65">
        <f t="shared" si="246"/>
        <v>2.6610031924679403</v>
      </c>
      <c r="EV102" s="64">
        <f t="shared" si="247"/>
        <v>413675</v>
      </c>
      <c r="EW102" s="64">
        <f t="shared" si="248"/>
        <v>-4098.5899999999674</v>
      </c>
      <c r="EX102" s="65">
        <f t="shared" si="249"/>
        <v>0.99018944687240773</v>
      </c>
      <c r="EY102" s="64">
        <v>76948</v>
      </c>
      <c r="EZ102" s="64">
        <f t="shared" si="250"/>
        <v>-25349</v>
      </c>
      <c r="FA102" s="65">
        <f t="shared" si="251"/>
        <v>0.75220192185499091</v>
      </c>
      <c r="FB102" s="64">
        <v>55444</v>
      </c>
      <c r="FC102" s="64">
        <f t="shared" si="252"/>
        <v>-39432</v>
      </c>
      <c r="FD102" s="65">
        <f t="shared" si="253"/>
        <v>0.58438382731143812</v>
      </c>
      <c r="FE102" s="64">
        <f t="shared" si="254"/>
        <v>132392</v>
      </c>
      <c r="FF102" s="64">
        <f t="shared" si="255"/>
        <v>-64781</v>
      </c>
      <c r="FG102" s="65">
        <f t="shared" si="256"/>
        <v>0.67145095930984466</v>
      </c>
      <c r="FH102" s="64">
        <v>3250</v>
      </c>
      <c r="FI102" s="64">
        <f t="shared" si="257"/>
        <v>-91147</v>
      </c>
      <c r="FJ102" s="65">
        <f t="shared" si="258"/>
        <v>3.4429060245558654E-2</v>
      </c>
      <c r="FK102" s="64">
        <f t="shared" si="259"/>
        <v>135642</v>
      </c>
      <c r="FL102" s="64">
        <f t="shared" si="260"/>
        <v>-155928</v>
      </c>
      <c r="FM102" s="65">
        <f t="shared" si="261"/>
        <v>0.46521247041876734</v>
      </c>
      <c r="FN102" s="64">
        <v>0</v>
      </c>
      <c r="FO102" s="64">
        <f t="shared" si="262"/>
        <v>-122105</v>
      </c>
      <c r="FP102" s="65">
        <f t="shared" si="263"/>
        <v>0</v>
      </c>
      <c r="FQ102" s="64">
        <f t="shared" si="264"/>
        <v>135642</v>
      </c>
      <c r="FR102" s="45">
        <f t="shared" si="265"/>
        <v>-278033</v>
      </c>
      <c r="FS102" s="46">
        <f t="shared" si="266"/>
        <v>0.32789508672266876</v>
      </c>
      <c r="FT102" s="64">
        <f t="shared" si="366"/>
        <v>-91750.89</v>
      </c>
    </row>
    <row r="103" spans="1:176" s="1" customFormat="1" ht="11.25" x14ac:dyDescent="0.2">
      <c r="A103" s="51">
        <v>82</v>
      </c>
      <c r="B103" s="32">
        <v>90</v>
      </c>
      <c r="C103" s="32" t="s">
        <v>181</v>
      </c>
      <c r="D103" s="51">
        <v>1007012092</v>
      </c>
      <c r="E103" s="51" t="s">
        <v>163</v>
      </c>
      <c r="F103" s="51">
        <v>86618433</v>
      </c>
      <c r="G103" s="33">
        <v>186932.36</v>
      </c>
      <c r="H103" s="33"/>
      <c r="I103" s="33"/>
      <c r="J103" s="34">
        <f>G103+H103+I103</f>
        <v>186932.36</v>
      </c>
      <c r="K103" s="33">
        <v>0</v>
      </c>
      <c r="L103" s="33">
        <v>0</v>
      </c>
      <c r="M103" s="33">
        <v>0</v>
      </c>
      <c r="N103" s="34">
        <f>J103+K103+L103+M103</f>
        <v>186932.36</v>
      </c>
      <c r="O103" s="33">
        <v>0</v>
      </c>
      <c r="P103" s="33">
        <v>0</v>
      </c>
      <c r="Q103" s="33">
        <v>0</v>
      </c>
      <c r="R103" s="34">
        <f>N103+O103+P103+Q103</f>
        <v>186932.36</v>
      </c>
      <c r="S103" s="33">
        <v>314243</v>
      </c>
      <c r="T103" s="33">
        <v>0</v>
      </c>
      <c r="U103" s="33">
        <v>0</v>
      </c>
      <c r="V103" s="34">
        <f>R103+S103+T103+U103</f>
        <v>501175.36</v>
      </c>
      <c r="W103" s="33">
        <v>263130</v>
      </c>
      <c r="X103" s="33">
        <f>W103-G103</f>
        <v>76197.640000000014</v>
      </c>
      <c r="Y103" s="35">
        <f>W103/G103</f>
        <v>1.4076214519519255</v>
      </c>
      <c r="Z103" s="33">
        <v>93989</v>
      </c>
      <c r="AA103" s="33">
        <f>Z103-H103</f>
        <v>93989</v>
      </c>
      <c r="AB103" s="35" t="e">
        <f>Z103/H103</f>
        <v>#DIV/0!</v>
      </c>
      <c r="AC103" s="33">
        <v>0</v>
      </c>
      <c r="AD103" s="33">
        <f>AC103-I103</f>
        <v>0</v>
      </c>
      <c r="AE103" s="35" t="e">
        <f>AC103/I103</f>
        <v>#DIV/0!</v>
      </c>
      <c r="AF103" s="36">
        <f>W103+Z103+AC103</f>
        <v>357119</v>
      </c>
      <c r="AG103" s="36">
        <f>AF103-J103</f>
        <v>170186.64</v>
      </c>
      <c r="AH103" s="37">
        <f>AF103/J103</f>
        <v>1.9104182924775572</v>
      </c>
      <c r="AI103" s="33">
        <v>990136</v>
      </c>
      <c r="AJ103" s="33">
        <f>AI103-K103</f>
        <v>990136</v>
      </c>
      <c r="AK103" s="35" t="e">
        <f>AI103/K103</f>
        <v>#DIV/0!</v>
      </c>
      <c r="AL103" s="33">
        <v>25867.31</v>
      </c>
      <c r="AM103" s="33">
        <f>AL103-L103</f>
        <v>25867.31</v>
      </c>
      <c r="AN103" s="35" t="e">
        <f>AL103/L103</f>
        <v>#DIV/0!</v>
      </c>
      <c r="AO103" s="33">
        <v>216333.61</v>
      </c>
      <c r="AP103" s="33">
        <f>AO103-M103</f>
        <v>216333.61</v>
      </c>
      <c r="AQ103" s="35" t="e">
        <f>AO103/M103</f>
        <v>#DIV/0!</v>
      </c>
      <c r="AR103" s="38">
        <f>AF103+AI103+AL103+AO103</f>
        <v>1589455.92</v>
      </c>
      <c r="AS103" s="38">
        <f>AR103-N103</f>
        <v>1402523.56</v>
      </c>
      <c r="AT103" s="39">
        <f>AR103/N103</f>
        <v>8.5028398507353149</v>
      </c>
      <c r="AU103" s="33">
        <v>448271.92</v>
      </c>
      <c r="AV103" s="33">
        <f>AU103-O103</f>
        <v>448271.92</v>
      </c>
      <c r="AW103" s="35" t="e">
        <f>AU103/O103</f>
        <v>#DIV/0!</v>
      </c>
      <c r="AX103" s="33">
        <v>0</v>
      </c>
      <c r="AY103" s="33">
        <f>AX103-P103</f>
        <v>0</v>
      </c>
      <c r="AZ103" s="35" t="e">
        <f>AX103/P103</f>
        <v>#DIV/0!</v>
      </c>
      <c r="BA103" s="33">
        <v>0</v>
      </c>
      <c r="BB103" s="33">
        <f>BA103-Q103</f>
        <v>0</v>
      </c>
      <c r="BC103" s="40" t="e">
        <f>BA103/Q103</f>
        <v>#DIV/0!</v>
      </c>
      <c r="BD103" s="38">
        <f>AR103+AU103+AX103+BA103</f>
        <v>2037727.8399999999</v>
      </c>
      <c r="BE103" s="38">
        <f>BD103-R103</f>
        <v>1850795.48</v>
      </c>
      <c r="BF103" s="39">
        <f>BD103/R103</f>
        <v>10.900883292758943</v>
      </c>
      <c r="BG103" s="33">
        <v>205844</v>
      </c>
      <c r="BH103" s="33">
        <f>BG103-S103</f>
        <v>-108399</v>
      </c>
      <c r="BI103" s="40">
        <f>BG103/S103</f>
        <v>0.65504720868881727</v>
      </c>
      <c r="BJ103" s="33">
        <v>67810</v>
      </c>
      <c r="BK103" s="33">
        <f>BJ103-T103</f>
        <v>67810</v>
      </c>
      <c r="BL103" s="40" t="e">
        <f>BJ103/T103</f>
        <v>#DIV/0!</v>
      </c>
      <c r="BM103" s="33">
        <v>77355.03</v>
      </c>
      <c r="BN103" s="33">
        <f>BM103-U103</f>
        <v>77355.03</v>
      </c>
      <c r="BO103" s="40" t="e">
        <f>BM103/U103</f>
        <v>#DIV/0!</v>
      </c>
      <c r="BP103" s="38">
        <f>BD103+BG103+BJ103+BM103</f>
        <v>2388736.8699999996</v>
      </c>
      <c r="BQ103" s="33">
        <f>BP103-V103</f>
        <v>1887561.5099999998</v>
      </c>
      <c r="BR103" s="40">
        <f>BP103/V103</f>
        <v>4.7662695747851602</v>
      </c>
      <c r="BS103" s="33">
        <v>85874.38</v>
      </c>
      <c r="BT103" s="33">
        <f>BS103-W103</f>
        <v>-177255.62</v>
      </c>
      <c r="BU103" s="35">
        <f>BS103/W103</f>
        <v>0.32635723786721393</v>
      </c>
      <c r="BV103" s="33">
        <v>0</v>
      </c>
      <c r="BW103" s="33">
        <f>BV103-Z103</f>
        <v>-93989</v>
      </c>
      <c r="BX103" s="35">
        <f>BV103/Z103</f>
        <v>0</v>
      </c>
      <c r="BY103" s="33">
        <v>167092</v>
      </c>
      <c r="BZ103" s="33">
        <f>BY103-AC103</f>
        <v>167092</v>
      </c>
      <c r="CA103" s="35" t="e">
        <f>BY103/AC103</f>
        <v>#DIV/0!</v>
      </c>
      <c r="CB103" s="41">
        <f>BS103+BV103+BY103</f>
        <v>252966.38</v>
      </c>
      <c r="CC103" s="41">
        <f>CB103-AF103</f>
        <v>-104152.62</v>
      </c>
      <c r="CD103" s="42">
        <f>CB103/AF103</f>
        <v>0.70835318199255715</v>
      </c>
      <c r="CE103" s="33">
        <v>4871.2299999999996</v>
      </c>
      <c r="CF103" s="33">
        <f>CE103-AI103</f>
        <v>-985264.77</v>
      </c>
      <c r="CG103" s="35">
        <f>CE103/AI103</f>
        <v>4.9197584978225208E-3</v>
      </c>
      <c r="CH103" s="33">
        <v>82142</v>
      </c>
      <c r="CI103" s="33">
        <f>CH103-AL103</f>
        <v>56274.69</v>
      </c>
      <c r="CJ103" s="35">
        <f>CH103/AL103</f>
        <v>3.1755138048757292</v>
      </c>
      <c r="CK103" s="33">
        <v>0</v>
      </c>
      <c r="CL103" s="33">
        <f>CK103-AO103</f>
        <v>-216333.61</v>
      </c>
      <c r="CM103" s="35">
        <f>CK103/AO103</f>
        <v>0</v>
      </c>
      <c r="CN103" s="41">
        <f>CB103+CE103+CH103+CK103</f>
        <v>339979.61</v>
      </c>
      <c r="CO103" s="41">
        <f>CN103-AR103</f>
        <v>-1249476.31</v>
      </c>
      <c r="CP103" s="42">
        <f>CN103/AR103</f>
        <v>0.21389684716767735</v>
      </c>
      <c r="CQ103" s="33">
        <v>9137.2099999999991</v>
      </c>
      <c r="CR103" s="33">
        <f>CQ103-AU103</f>
        <v>-439134.70999999996</v>
      </c>
      <c r="CS103" s="35">
        <f>CQ103/AU103</f>
        <v>2.0383186169680222E-2</v>
      </c>
      <c r="CT103" s="33">
        <v>128994.5</v>
      </c>
      <c r="CU103" s="33">
        <f>CT103-AX103</f>
        <v>128994.5</v>
      </c>
      <c r="CV103" s="35" t="e">
        <f>CT103/AX103</f>
        <v>#DIV/0!</v>
      </c>
      <c r="CW103" s="33">
        <v>236904.56</v>
      </c>
      <c r="CX103" s="33">
        <f>CW103-BA103</f>
        <v>236904.56</v>
      </c>
      <c r="CY103" s="35" t="e">
        <f>CW103/BA103</f>
        <v>#DIV/0!</v>
      </c>
      <c r="CZ103" s="41">
        <f>CN103+CQ103+CT103+CW103</f>
        <v>715015.88</v>
      </c>
      <c r="DA103" s="41">
        <f>CZ103-BD103</f>
        <v>-1322711.96</v>
      </c>
      <c r="DB103" s="42">
        <f>CZ103/BD103</f>
        <v>0.35088880171554215</v>
      </c>
      <c r="DC103" s="33">
        <v>0</v>
      </c>
      <c r="DD103" s="33">
        <f>DC103-BG103</f>
        <v>-205844</v>
      </c>
      <c r="DE103" s="35">
        <f>DC103/BG103</f>
        <v>0</v>
      </c>
      <c r="DF103" s="33">
        <v>0</v>
      </c>
      <c r="DG103" s="33">
        <f>DF103-BJ103</f>
        <v>-67810</v>
      </c>
      <c r="DH103" s="35">
        <f>DF103/BJ103</f>
        <v>0</v>
      </c>
      <c r="DI103" s="33">
        <v>0</v>
      </c>
      <c r="DJ103" s="33">
        <f>DI103-BM103</f>
        <v>-77355.03</v>
      </c>
      <c r="DK103" s="35">
        <f>DI103/BM103</f>
        <v>0</v>
      </c>
      <c r="DL103" s="64">
        <f>CZ103+DC103+DF103+DI103</f>
        <v>715015.88</v>
      </c>
      <c r="DM103" s="64">
        <f>DL103-BP103</f>
        <v>-1673720.9899999998</v>
      </c>
      <c r="DN103" s="65">
        <f>DL103/BP103</f>
        <v>0.29932802100551165</v>
      </c>
      <c r="DO103" s="64">
        <v>2614.39</v>
      </c>
      <c r="DP103" s="64">
        <f>DO103-BV103-BS103</f>
        <v>-83259.990000000005</v>
      </c>
      <c r="DQ103" s="65">
        <f>DO103/(BV103+BS103)</f>
        <v>3.0444353717604712E-2</v>
      </c>
      <c r="DR103" s="64">
        <v>72294</v>
      </c>
      <c r="DS103" s="64">
        <f>DR103-BY103</f>
        <v>-94798</v>
      </c>
      <c r="DT103" s="65">
        <f>DR103/BY103</f>
        <v>0.43265985205754914</v>
      </c>
      <c r="DU103" s="64">
        <f>DO103+DR103</f>
        <v>74908.39</v>
      </c>
      <c r="DV103" s="64">
        <f>DU103-CB103</f>
        <v>-178057.99</v>
      </c>
      <c r="DW103" s="65">
        <f>DU103/CB103</f>
        <v>0.2961199428951784</v>
      </c>
      <c r="DX103" s="64">
        <v>81347</v>
      </c>
      <c r="DY103" s="64">
        <f>DX103-(CK103+CH103+CE103)</f>
        <v>-5666.2299999999959</v>
      </c>
      <c r="DZ103" s="65">
        <f>DX103/(CK103+CH103+CE103)</f>
        <v>0.93488082214624146</v>
      </c>
      <c r="EA103" s="64">
        <f>DU103+DX103</f>
        <v>156255.39000000001</v>
      </c>
      <c r="EB103" s="64">
        <f>EA103-CN103</f>
        <v>-183724.21999999997</v>
      </c>
      <c r="EC103" s="65">
        <f>EA103/CN103</f>
        <v>0.45960223908722059</v>
      </c>
      <c r="ED103" s="64">
        <v>0</v>
      </c>
      <c r="EE103" s="64">
        <f>ED103-CQ103</f>
        <v>-9137.2099999999991</v>
      </c>
      <c r="EF103" s="65">
        <f>ED103/CQ103</f>
        <v>0</v>
      </c>
      <c r="EG103" s="64">
        <v>0</v>
      </c>
      <c r="EH103" s="64">
        <f>EG103-CT103</f>
        <v>-128994.5</v>
      </c>
      <c r="EI103" s="65">
        <f>EG103/CT103</f>
        <v>0</v>
      </c>
      <c r="EJ103" s="64">
        <v>0</v>
      </c>
      <c r="EK103" s="64">
        <f>EJ103-CW103</f>
        <v>-236904.56</v>
      </c>
      <c r="EL103" s="65">
        <f>EJ103/CW103</f>
        <v>0</v>
      </c>
      <c r="EM103" s="64">
        <f>EA103+ED103+EG103+EJ103</f>
        <v>156255.39000000001</v>
      </c>
      <c r="EN103" s="64">
        <f>EM103-CZ103</f>
        <v>-558760.49</v>
      </c>
      <c r="EO103" s="65">
        <f>EM103/CZ103</f>
        <v>0.21853415339530644</v>
      </c>
      <c r="EP103" s="64">
        <v>161626.12</v>
      </c>
      <c r="EQ103" s="64">
        <f>EP103-DF103-DC103</f>
        <v>161626.12</v>
      </c>
      <c r="ER103" s="65" t="e">
        <f>EP103/(DC103+DF103)</f>
        <v>#DIV/0!</v>
      </c>
      <c r="ES103" s="64">
        <v>11939.76</v>
      </c>
      <c r="ET103" s="64">
        <f t="shared" si="245"/>
        <v>11939.76</v>
      </c>
      <c r="EU103" s="65" t="e">
        <f t="shared" si="246"/>
        <v>#DIV/0!</v>
      </c>
      <c r="EV103" s="64">
        <f t="shared" si="247"/>
        <v>329821.27</v>
      </c>
      <c r="EW103" s="64">
        <f t="shared" si="248"/>
        <v>-385194.61</v>
      </c>
      <c r="EX103" s="65">
        <f t="shared" si="249"/>
        <v>0.46127824461744826</v>
      </c>
      <c r="EY103" s="64">
        <v>8488</v>
      </c>
      <c r="EZ103" s="64">
        <f t="shared" si="250"/>
        <v>-66420.39</v>
      </c>
      <c r="FA103" s="65">
        <f t="shared" si="251"/>
        <v>0.11331173984649784</v>
      </c>
      <c r="FB103" s="64">
        <v>12900</v>
      </c>
      <c r="FC103" s="64">
        <f t="shared" si="252"/>
        <v>-68447</v>
      </c>
      <c r="FD103" s="65">
        <f t="shared" si="253"/>
        <v>0.15857991075270139</v>
      </c>
      <c r="FE103" s="64">
        <f t="shared" si="254"/>
        <v>21388</v>
      </c>
      <c r="FF103" s="64">
        <f t="shared" si="255"/>
        <v>-134867.39000000001</v>
      </c>
      <c r="FG103" s="65">
        <f t="shared" si="256"/>
        <v>0.13687847824001462</v>
      </c>
      <c r="FH103" s="64">
        <v>0</v>
      </c>
      <c r="FI103" s="64">
        <f t="shared" si="257"/>
        <v>0</v>
      </c>
      <c r="FJ103" s="65" t="e">
        <f t="shared" si="258"/>
        <v>#DIV/0!</v>
      </c>
      <c r="FK103" s="64">
        <f t="shared" si="259"/>
        <v>21388</v>
      </c>
      <c r="FL103" s="64">
        <f t="shared" si="260"/>
        <v>-134867.39000000001</v>
      </c>
      <c r="FM103" s="65">
        <f t="shared" si="261"/>
        <v>0.13687847824001462</v>
      </c>
      <c r="FN103" s="64">
        <v>8368</v>
      </c>
      <c r="FO103" s="64">
        <f t="shared" si="262"/>
        <v>-165197.88</v>
      </c>
      <c r="FP103" s="65">
        <f t="shared" si="263"/>
        <v>4.8212240792948474E-2</v>
      </c>
      <c r="FQ103" s="64">
        <f t="shared" si="264"/>
        <v>29756</v>
      </c>
      <c r="FR103" s="45">
        <f t="shared" si="265"/>
        <v>-300065.27</v>
      </c>
      <c r="FS103" s="46">
        <f t="shared" si="266"/>
        <v>9.021855988851174E-2</v>
      </c>
      <c r="FT103" s="64">
        <f t="shared" si="366"/>
        <v>-123026.7607</v>
      </c>
    </row>
    <row r="104" spans="1:176" s="1" customFormat="1" ht="11.25" x14ac:dyDescent="0.2">
      <c r="A104" s="51">
        <v>83</v>
      </c>
      <c r="B104" s="32">
        <v>58</v>
      </c>
      <c r="C104" s="32" t="s">
        <v>146</v>
      </c>
      <c r="D104" s="51">
        <v>1012012010</v>
      </c>
      <c r="E104" s="51">
        <v>101245001</v>
      </c>
      <c r="F104" s="51">
        <v>86618101</v>
      </c>
      <c r="G104" s="33"/>
      <c r="H104" s="33"/>
      <c r="I104" s="33"/>
      <c r="J104" s="34"/>
      <c r="K104" s="33"/>
      <c r="L104" s="33"/>
      <c r="M104" s="33"/>
      <c r="N104" s="34"/>
      <c r="O104" s="33"/>
      <c r="P104" s="33"/>
      <c r="Q104" s="33"/>
      <c r="R104" s="34"/>
      <c r="S104" s="33"/>
      <c r="T104" s="33"/>
      <c r="U104" s="33"/>
      <c r="V104" s="34"/>
      <c r="W104" s="33"/>
      <c r="X104" s="33"/>
      <c r="Y104" s="35"/>
      <c r="Z104" s="33"/>
      <c r="AA104" s="33"/>
      <c r="AB104" s="35"/>
      <c r="AC104" s="33">
        <v>29706</v>
      </c>
      <c r="AD104" s="33">
        <f>AC104-I104</f>
        <v>29706</v>
      </c>
      <c r="AE104" s="35" t="e">
        <f>AC104/I104</f>
        <v>#DIV/0!</v>
      </c>
      <c r="AF104" s="36">
        <f>W104+Z104+AC104</f>
        <v>29706</v>
      </c>
      <c r="AG104" s="36">
        <f>AF104-J104</f>
        <v>29706</v>
      </c>
      <c r="AH104" s="37" t="e">
        <f>AF104/J104</f>
        <v>#DIV/0!</v>
      </c>
      <c r="AI104" s="33">
        <v>33500</v>
      </c>
      <c r="AJ104" s="33">
        <f>AI104-K104</f>
        <v>33500</v>
      </c>
      <c r="AK104" s="35" t="e">
        <f>AI104/K104</f>
        <v>#DIV/0!</v>
      </c>
      <c r="AL104" s="33">
        <v>37791</v>
      </c>
      <c r="AM104" s="33">
        <f>AL104-L104</f>
        <v>37791</v>
      </c>
      <c r="AN104" s="35" t="e">
        <f>AL104/L104</f>
        <v>#DIV/0!</v>
      </c>
      <c r="AO104" s="33">
        <f>145822+19500</f>
        <v>165322</v>
      </c>
      <c r="AP104" s="33">
        <f>AO104-M104</f>
        <v>165322</v>
      </c>
      <c r="AQ104" s="35" t="e">
        <f>AO104/M104</f>
        <v>#DIV/0!</v>
      </c>
      <c r="AR104" s="38">
        <f>AF104+AI104+AL104+AO104</f>
        <v>266319</v>
      </c>
      <c r="AS104" s="38">
        <f>AR104-N104</f>
        <v>266319</v>
      </c>
      <c r="AT104" s="39" t="e">
        <f>AR104/N104</f>
        <v>#DIV/0!</v>
      </c>
      <c r="AU104" s="33">
        <v>99613</v>
      </c>
      <c r="AV104" s="33">
        <f>AU104-O104</f>
        <v>99613</v>
      </c>
      <c r="AW104" s="35" t="e">
        <f>AU104/O104</f>
        <v>#DIV/0!</v>
      </c>
      <c r="AX104" s="33">
        <v>84140</v>
      </c>
      <c r="AY104" s="33">
        <f>AX104-P104</f>
        <v>84140</v>
      </c>
      <c r="AZ104" s="35" t="e">
        <f>AX104/P104</f>
        <v>#DIV/0!</v>
      </c>
      <c r="BA104" s="33">
        <v>85824</v>
      </c>
      <c r="BB104" s="33">
        <f>BA104-Q104</f>
        <v>85824</v>
      </c>
      <c r="BC104" s="40" t="e">
        <f>BA104/Q104</f>
        <v>#DIV/0!</v>
      </c>
      <c r="BD104" s="38">
        <f>AR104+AU104+AX104+BA104</f>
        <v>535896</v>
      </c>
      <c r="BE104" s="38">
        <f>BD104-R104</f>
        <v>535896</v>
      </c>
      <c r="BF104" s="39" t="e">
        <f>BD104/R104</f>
        <v>#DIV/0!</v>
      </c>
      <c r="BG104" s="33">
        <v>72451</v>
      </c>
      <c r="BH104" s="33">
        <f>BG104-S104</f>
        <v>72451</v>
      </c>
      <c r="BI104" s="40" t="e">
        <f>BG104/S104</f>
        <v>#DIV/0!</v>
      </c>
      <c r="BJ104" s="33">
        <v>80218.5</v>
      </c>
      <c r="BK104" s="33">
        <f>BJ104-T104</f>
        <v>80218.5</v>
      </c>
      <c r="BL104" s="40" t="e">
        <f>BJ104/T104</f>
        <v>#DIV/0!</v>
      </c>
      <c r="BM104" s="33">
        <v>77961</v>
      </c>
      <c r="BN104" s="33">
        <f>BM104-U104</f>
        <v>77961</v>
      </c>
      <c r="BO104" s="40" t="e">
        <f>BM104/U104</f>
        <v>#DIV/0!</v>
      </c>
      <c r="BP104" s="38">
        <f>BD104+BG104+BJ104+BM104</f>
        <v>766526.5</v>
      </c>
      <c r="BQ104" s="33">
        <f>BP104-V104</f>
        <v>766526.5</v>
      </c>
      <c r="BR104" s="40" t="e">
        <f>BP104/V104</f>
        <v>#DIV/0!</v>
      </c>
      <c r="BS104" s="33">
        <v>70779</v>
      </c>
      <c r="BT104" s="33">
        <f>BS104-W104</f>
        <v>70779</v>
      </c>
      <c r="BU104" s="35" t="e">
        <f>BS104/W104</f>
        <v>#DIV/0!</v>
      </c>
      <c r="BV104" s="33">
        <v>14944</v>
      </c>
      <c r="BW104" s="33">
        <f>BV104-Z104</f>
        <v>14944</v>
      </c>
      <c r="BX104" s="35" t="e">
        <f>BV104/Z104</f>
        <v>#DIV/0!</v>
      </c>
      <c r="BY104" s="33">
        <v>98416.03</v>
      </c>
      <c r="BZ104" s="33">
        <f>BY104-AC104</f>
        <v>68710.03</v>
      </c>
      <c r="CA104" s="35">
        <f>BY104/AC104</f>
        <v>3.3130017504881168</v>
      </c>
      <c r="CB104" s="41">
        <f>BS104+BV104+BY104</f>
        <v>184139.03</v>
      </c>
      <c r="CC104" s="41">
        <f>CB104-AF104</f>
        <v>154433.03</v>
      </c>
      <c r="CD104" s="42">
        <f>CB104/AF104</f>
        <v>6.1987150743957447</v>
      </c>
      <c r="CE104" s="33">
        <v>90618</v>
      </c>
      <c r="CF104" s="33">
        <f>CE104-AI104</f>
        <v>57118</v>
      </c>
      <c r="CG104" s="35">
        <f>CE104/AI104</f>
        <v>2.7050149253731344</v>
      </c>
      <c r="CH104" s="33">
        <v>52966</v>
      </c>
      <c r="CI104" s="33">
        <f>CH104-AL104</f>
        <v>15175</v>
      </c>
      <c r="CJ104" s="35">
        <f>CH104/AL104</f>
        <v>1.4015506337487762</v>
      </c>
      <c r="CK104" s="33">
        <v>56650</v>
      </c>
      <c r="CL104" s="33">
        <f>CK104-AO104</f>
        <v>-108672</v>
      </c>
      <c r="CM104" s="35">
        <f>CK104/AO104</f>
        <v>0.34266461813914662</v>
      </c>
      <c r="CN104" s="41">
        <f>CB104+CE104+CH104+CK104</f>
        <v>384373.03</v>
      </c>
      <c r="CO104" s="41">
        <f>CN104-AR104</f>
        <v>118054.03000000003</v>
      </c>
      <c r="CP104" s="42">
        <f>CN104/AR104</f>
        <v>1.4432805395033776</v>
      </c>
      <c r="CQ104" s="33">
        <v>40228</v>
      </c>
      <c r="CR104" s="33">
        <f>CQ104-AU104</f>
        <v>-59385</v>
      </c>
      <c r="CS104" s="35">
        <f>CQ104/AU104</f>
        <v>0.4038428719143084</v>
      </c>
      <c r="CT104" s="33">
        <v>51223</v>
      </c>
      <c r="CU104" s="33">
        <f>CT104-AX104</f>
        <v>-32917</v>
      </c>
      <c r="CV104" s="35">
        <f>CT104/AX104</f>
        <v>0.60878298074637505</v>
      </c>
      <c r="CW104" s="33">
        <v>45683</v>
      </c>
      <c r="CX104" s="33">
        <f>CW104-BA104</f>
        <v>-40141</v>
      </c>
      <c r="CY104" s="35">
        <f>CW104/BA104</f>
        <v>0.53228700596569722</v>
      </c>
      <c r="CZ104" s="41">
        <f>CN104+CQ104+CT104+CW104</f>
        <v>521507.03</v>
      </c>
      <c r="DA104" s="41">
        <f>CZ104-BD104</f>
        <v>-14388.969999999972</v>
      </c>
      <c r="DB104" s="42">
        <f>CZ104/BD104</f>
        <v>0.97314969695612585</v>
      </c>
      <c r="DC104" s="33">
        <v>48292</v>
      </c>
      <c r="DD104" s="33">
        <f>DC104-BG104</f>
        <v>-24159</v>
      </c>
      <c r="DE104" s="35">
        <f>DC104/BG104</f>
        <v>0.6665470455894329</v>
      </c>
      <c r="DF104" s="33">
        <v>30719</v>
      </c>
      <c r="DG104" s="33">
        <f>DF104-BJ104</f>
        <v>-49499.5</v>
      </c>
      <c r="DH104" s="35">
        <f>DF104/BJ104</f>
        <v>0.38294159078018164</v>
      </c>
      <c r="DI104" s="33">
        <v>43208</v>
      </c>
      <c r="DJ104" s="33">
        <f>DI104-BM104</f>
        <v>-34753</v>
      </c>
      <c r="DK104" s="35">
        <f>DI104/BM104</f>
        <v>0.55422583086415</v>
      </c>
      <c r="DL104" s="64">
        <f>CZ104+DC104+DF104+DI104</f>
        <v>643726.03</v>
      </c>
      <c r="DM104" s="64">
        <f>DL104-BP104</f>
        <v>-122800.46999999997</v>
      </c>
      <c r="DN104" s="65">
        <f>DL104/BP104</f>
        <v>0.83979618447633586</v>
      </c>
      <c r="DO104" s="64">
        <v>43630</v>
      </c>
      <c r="DP104" s="64">
        <f>DO104-BV104-BS104</f>
        <v>-42093</v>
      </c>
      <c r="DQ104" s="65">
        <f>DO104/(BV104+BS104)</f>
        <v>0.50896492189960685</v>
      </c>
      <c r="DR104" s="64">
        <v>81331</v>
      </c>
      <c r="DS104" s="64">
        <f>DR104-BY104</f>
        <v>-17085.03</v>
      </c>
      <c r="DT104" s="65">
        <f>DR104/BY104</f>
        <v>0.82639992692247388</v>
      </c>
      <c r="DU104" s="64">
        <f>DO104+DR104</f>
        <v>124961</v>
      </c>
      <c r="DV104" s="64">
        <f>DU104-CB104</f>
        <v>-59178.03</v>
      </c>
      <c r="DW104" s="65">
        <f>DU104/CB104</f>
        <v>0.67862310342353815</v>
      </c>
      <c r="DX104" s="64">
        <v>107038</v>
      </c>
      <c r="DY104" s="64">
        <f>DX104-(CK104+CH104+CE104)</f>
        <v>-93196</v>
      </c>
      <c r="DZ104" s="65">
        <f>DX104/(CK104+CH104+CE104)</f>
        <v>0.53456455946542547</v>
      </c>
      <c r="EA104" s="64">
        <f>DU104+DX104</f>
        <v>231999</v>
      </c>
      <c r="EB104" s="64">
        <f>EA104-CN104</f>
        <v>-152374.03000000003</v>
      </c>
      <c r="EC104" s="65">
        <f>EA104/CN104</f>
        <v>0.60357772760487383</v>
      </c>
      <c r="ED104" s="64">
        <v>45442</v>
      </c>
      <c r="EE104" s="64">
        <f>ED104-CQ104</f>
        <v>5214</v>
      </c>
      <c r="EF104" s="65">
        <f>ED104/CQ104</f>
        <v>1.12961121606841</v>
      </c>
      <c r="EG104" s="64">
        <v>65553</v>
      </c>
      <c r="EH104" s="64">
        <f>EG104-CT104</f>
        <v>14330</v>
      </c>
      <c r="EI104" s="65">
        <f>EG104/CT104</f>
        <v>1.2797571403471097</v>
      </c>
      <c r="EJ104" s="64">
        <v>87374</v>
      </c>
      <c r="EK104" s="64">
        <f>EJ104-CW104</f>
        <v>41691</v>
      </c>
      <c r="EL104" s="65">
        <f>EJ104/CW104</f>
        <v>1.9126151960247795</v>
      </c>
      <c r="EM104" s="64">
        <f>EA104+ED104+EG104+EJ104</f>
        <v>430368</v>
      </c>
      <c r="EN104" s="64">
        <f>EM104-CZ104</f>
        <v>-91139.030000000028</v>
      </c>
      <c r="EO104" s="65">
        <f>EM104/CZ104</f>
        <v>0.82523911518508197</v>
      </c>
      <c r="EP104" s="64">
        <v>149012</v>
      </c>
      <c r="EQ104" s="64">
        <f>EP104-DF104-DC104</f>
        <v>70001</v>
      </c>
      <c r="ER104" s="65">
        <f>EP104/(DC104+DF104)</f>
        <v>1.8859652453455849</v>
      </c>
      <c r="ES104" s="64">
        <v>0</v>
      </c>
      <c r="ET104" s="64">
        <f t="shared" si="245"/>
        <v>-43208</v>
      </c>
      <c r="EU104" s="65">
        <f t="shared" si="246"/>
        <v>0</v>
      </c>
      <c r="EV104" s="64">
        <f t="shared" si="247"/>
        <v>579380</v>
      </c>
      <c r="EW104" s="64">
        <f t="shared" si="248"/>
        <v>-64346.030000000028</v>
      </c>
      <c r="EX104" s="65">
        <f t="shared" si="249"/>
        <v>0.90004127998366013</v>
      </c>
      <c r="EY104" s="64">
        <v>0</v>
      </c>
      <c r="EZ104" s="64">
        <f t="shared" si="250"/>
        <v>-124961</v>
      </c>
      <c r="FA104" s="65">
        <f t="shared" si="251"/>
        <v>0</v>
      </c>
      <c r="FB104" s="64">
        <v>44935</v>
      </c>
      <c r="FC104" s="64">
        <f t="shared" si="252"/>
        <v>-62103</v>
      </c>
      <c r="FD104" s="65">
        <f t="shared" si="253"/>
        <v>0.41980418169248307</v>
      </c>
      <c r="FE104" s="64">
        <f t="shared" si="254"/>
        <v>44935</v>
      </c>
      <c r="FF104" s="64">
        <f t="shared" si="255"/>
        <v>-187064</v>
      </c>
      <c r="FG104" s="65">
        <f t="shared" si="256"/>
        <v>0.19368617968180898</v>
      </c>
      <c r="FH104" s="64">
        <v>145213</v>
      </c>
      <c r="FI104" s="64">
        <f t="shared" si="257"/>
        <v>-53156</v>
      </c>
      <c r="FJ104" s="65">
        <f t="shared" si="258"/>
        <v>0.73203474333187146</v>
      </c>
      <c r="FK104" s="64">
        <f t="shared" si="259"/>
        <v>190148</v>
      </c>
      <c r="FL104" s="64">
        <f t="shared" si="260"/>
        <v>-240220</v>
      </c>
      <c r="FM104" s="65">
        <f t="shared" si="261"/>
        <v>0.44182652985352072</v>
      </c>
      <c r="FN104" s="64">
        <v>88054</v>
      </c>
      <c r="FO104" s="64">
        <f t="shared" si="262"/>
        <v>-60958</v>
      </c>
      <c r="FP104" s="65">
        <f t="shared" si="263"/>
        <v>0.59091885217297935</v>
      </c>
      <c r="FQ104" s="64">
        <f t="shared" si="264"/>
        <v>278202</v>
      </c>
      <c r="FR104" s="45">
        <f t="shared" si="265"/>
        <v>-301178</v>
      </c>
      <c r="FS104" s="46">
        <f t="shared" si="266"/>
        <v>0.48017190790154995</v>
      </c>
      <c r="FT104" s="64">
        <f t="shared" si="366"/>
        <v>-99388.74</v>
      </c>
    </row>
    <row r="105" spans="1:176" s="1" customFormat="1" ht="11.25" x14ac:dyDescent="0.2">
      <c r="A105" s="51">
        <v>84</v>
      </c>
      <c r="B105" s="32">
        <v>97</v>
      </c>
      <c r="C105" s="32" t="s">
        <v>188</v>
      </c>
      <c r="D105" s="51">
        <v>7804302780</v>
      </c>
      <c r="E105" s="51" t="s">
        <v>189</v>
      </c>
      <c r="F105" s="51">
        <v>86618450</v>
      </c>
      <c r="G105" s="33">
        <v>10170</v>
      </c>
      <c r="H105" s="33">
        <v>11206</v>
      </c>
      <c r="I105" s="33">
        <v>8706</v>
      </c>
      <c r="J105" s="34">
        <f>G105+H105+I105</f>
        <v>30082</v>
      </c>
      <c r="K105" s="33">
        <v>11689</v>
      </c>
      <c r="L105" s="33">
        <v>9329</v>
      </c>
      <c r="M105" s="33">
        <v>15422</v>
      </c>
      <c r="N105" s="34">
        <f>J105+K105+L105+M105</f>
        <v>66522</v>
      </c>
      <c r="O105" s="33">
        <v>12441</v>
      </c>
      <c r="P105" s="33">
        <v>13363</v>
      </c>
      <c r="Q105" s="33">
        <v>7072</v>
      </c>
      <c r="R105" s="34">
        <f>N105+O105+P105+Q105</f>
        <v>99398</v>
      </c>
      <c r="S105" s="33">
        <v>12261</v>
      </c>
      <c r="T105" s="33">
        <v>9527</v>
      </c>
      <c r="U105" s="33">
        <v>9586</v>
      </c>
      <c r="V105" s="34">
        <f>R105+S105+T105+U105</f>
        <v>130772</v>
      </c>
      <c r="W105" s="33">
        <v>21158</v>
      </c>
      <c r="X105" s="33">
        <f>W105-G105</f>
        <v>10988</v>
      </c>
      <c r="Y105" s="35">
        <f>W105/G105</f>
        <v>2.0804326450344148</v>
      </c>
      <c r="Z105" s="33">
        <v>566</v>
      </c>
      <c r="AA105" s="33">
        <f>Z105-H105</f>
        <v>-10640</v>
      </c>
      <c r="AB105" s="35">
        <f>Z105/H105</f>
        <v>5.0508656077101553E-2</v>
      </c>
      <c r="AC105" s="33">
        <v>9090</v>
      </c>
      <c r="AD105" s="33">
        <f>AC105-I105</f>
        <v>384</v>
      </c>
      <c r="AE105" s="35">
        <f>AC105/I105</f>
        <v>1.0441075120606478</v>
      </c>
      <c r="AF105" s="36">
        <f>W105+Z105+AC105</f>
        <v>30814</v>
      </c>
      <c r="AG105" s="36">
        <f>AF105-J105</f>
        <v>732</v>
      </c>
      <c r="AH105" s="37">
        <f>AF105/J105</f>
        <v>1.0243334884648627</v>
      </c>
      <c r="AI105" s="33">
        <v>12313</v>
      </c>
      <c r="AJ105" s="33">
        <f>AI105-K105</f>
        <v>624</v>
      </c>
      <c r="AK105" s="35">
        <f>AI105/K105</f>
        <v>1.0533835229703139</v>
      </c>
      <c r="AL105" s="33">
        <v>10619</v>
      </c>
      <c r="AM105" s="33">
        <f>AL105-L105</f>
        <v>1290</v>
      </c>
      <c r="AN105" s="35">
        <f>AL105/L105</f>
        <v>1.138278486440133</v>
      </c>
      <c r="AO105" s="33">
        <v>12800</v>
      </c>
      <c r="AP105" s="33">
        <f>AO105-M105</f>
        <v>-2622</v>
      </c>
      <c r="AQ105" s="35">
        <f>AO105/M105</f>
        <v>0.82998314096744907</v>
      </c>
      <c r="AR105" s="38">
        <f>AF105+AI105+AL105+AO105</f>
        <v>66546</v>
      </c>
      <c r="AS105" s="38">
        <f>AR105-N105</f>
        <v>24</v>
      </c>
      <c r="AT105" s="39">
        <f>AR105/N105</f>
        <v>1.0003607828988905</v>
      </c>
      <c r="AU105" s="33">
        <v>12165</v>
      </c>
      <c r="AV105" s="33">
        <f>AU105-O105</f>
        <v>-276</v>
      </c>
      <c r="AW105" s="35">
        <f>AU105/O105</f>
        <v>0.97781528816011576</v>
      </c>
      <c r="AX105" s="33">
        <v>13418</v>
      </c>
      <c r="AY105" s="33">
        <f>AX105-P105</f>
        <v>55</v>
      </c>
      <c r="AZ105" s="35">
        <f>AX105/P105</f>
        <v>1.0041158422509915</v>
      </c>
      <c r="BA105" s="33">
        <v>11426</v>
      </c>
      <c r="BB105" s="33">
        <f>BA105-Q105</f>
        <v>4354</v>
      </c>
      <c r="BC105" s="40">
        <f>BA105/Q105</f>
        <v>1.6156674208144797</v>
      </c>
      <c r="BD105" s="38">
        <f>AR105+AU105+AX105+BA105</f>
        <v>103555</v>
      </c>
      <c r="BE105" s="38">
        <f>BD105-R105</f>
        <v>4157</v>
      </c>
      <c r="BF105" s="39">
        <f>BD105/R105</f>
        <v>1.0418217670375662</v>
      </c>
      <c r="BG105" s="33">
        <v>11788.31</v>
      </c>
      <c r="BH105" s="33">
        <f>BG105-S105</f>
        <v>-472.69000000000051</v>
      </c>
      <c r="BI105" s="40">
        <f>BG105/S105</f>
        <v>0.96144767963461375</v>
      </c>
      <c r="BJ105" s="33">
        <v>17099</v>
      </c>
      <c r="BK105" s="33">
        <f>BJ105-T105</f>
        <v>7572</v>
      </c>
      <c r="BL105" s="40">
        <f>BJ105/T105</f>
        <v>1.794793744095728</v>
      </c>
      <c r="BM105" s="33">
        <v>22645</v>
      </c>
      <c r="BN105" s="33">
        <f>BM105-U105</f>
        <v>13059</v>
      </c>
      <c r="BO105" s="40">
        <f>BM105/U105</f>
        <v>2.3622991863133738</v>
      </c>
      <c r="BP105" s="38">
        <f>BD105+BG105+BJ105+BM105</f>
        <v>155087.31</v>
      </c>
      <c r="BQ105" s="33">
        <f>BP105-V105</f>
        <v>24315.309999999998</v>
      </c>
      <c r="BR105" s="40">
        <f>BP105/V105</f>
        <v>1.1859366683999633</v>
      </c>
      <c r="BS105" s="33">
        <v>2761</v>
      </c>
      <c r="BT105" s="33">
        <f>BS105-W105</f>
        <v>-18397</v>
      </c>
      <c r="BU105" s="35">
        <f>BS105/W105</f>
        <v>0.1304943756498724</v>
      </c>
      <c r="BV105" s="33">
        <v>10930</v>
      </c>
      <c r="BW105" s="33">
        <f>BV105-Z105</f>
        <v>10364</v>
      </c>
      <c r="BX105" s="35">
        <f>BV105/Z105</f>
        <v>19.310954063604239</v>
      </c>
      <c r="BY105" s="33">
        <v>12342</v>
      </c>
      <c r="BZ105" s="33">
        <f>BY105-AC105</f>
        <v>3252</v>
      </c>
      <c r="CA105" s="35">
        <f>BY105/AC105</f>
        <v>1.3577557755775578</v>
      </c>
      <c r="CB105" s="41">
        <f>BS105+BV105+BY105</f>
        <v>26033</v>
      </c>
      <c r="CC105" s="41">
        <f>CB105-AF105</f>
        <v>-4781</v>
      </c>
      <c r="CD105" s="42">
        <f>CB105/AF105</f>
        <v>0.84484325306678787</v>
      </c>
      <c r="CE105" s="33">
        <v>13386</v>
      </c>
      <c r="CF105" s="33">
        <f>CE105-AI105</f>
        <v>1073</v>
      </c>
      <c r="CG105" s="35">
        <f>CE105/AI105</f>
        <v>1.0871436692926175</v>
      </c>
      <c r="CH105" s="33">
        <v>12507</v>
      </c>
      <c r="CI105" s="33">
        <f>CH105-AL105</f>
        <v>1888</v>
      </c>
      <c r="CJ105" s="35">
        <f>CH105/AL105</f>
        <v>1.177794519257934</v>
      </c>
      <c r="CK105" s="33">
        <v>18982</v>
      </c>
      <c r="CL105" s="33">
        <f>CK105-AO105</f>
        <v>6182</v>
      </c>
      <c r="CM105" s="35">
        <f>CK105/AO105</f>
        <v>1.4829687499999999</v>
      </c>
      <c r="CN105" s="41">
        <f>CB105+CE105+CH105+CK105</f>
        <v>70908</v>
      </c>
      <c r="CO105" s="41">
        <f>CN105-AR105</f>
        <v>4362</v>
      </c>
      <c r="CP105" s="42">
        <f>CN105/AR105</f>
        <v>1.0655486430439094</v>
      </c>
      <c r="CQ105" s="33">
        <v>14052</v>
      </c>
      <c r="CR105" s="33">
        <f>CQ105-AU105</f>
        <v>1887</v>
      </c>
      <c r="CS105" s="35">
        <f>CQ105/AU105</f>
        <v>1.1551171393341553</v>
      </c>
      <c r="CT105" s="33">
        <v>21514</v>
      </c>
      <c r="CU105" s="33">
        <f>CT105-AX105</f>
        <v>8096</v>
      </c>
      <c r="CV105" s="35">
        <f>CT105/AX105</f>
        <v>1.6033686093307498</v>
      </c>
      <c r="CW105" s="33">
        <v>11025</v>
      </c>
      <c r="CX105" s="33">
        <f>CW105-BA105</f>
        <v>-401</v>
      </c>
      <c r="CY105" s="35">
        <f>CW105/BA105</f>
        <v>0.96490460353579555</v>
      </c>
      <c r="CZ105" s="41">
        <f>CN105+CQ105+CT105+CW105</f>
        <v>117499</v>
      </c>
      <c r="DA105" s="41">
        <f>CZ105-BD105</f>
        <v>13944</v>
      </c>
      <c r="DB105" s="42">
        <f>CZ105/BD105</f>
        <v>1.1346530829028052</v>
      </c>
      <c r="DC105" s="33">
        <v>14451</v>
      </c>
      <c r="DD105" s="33">
        <f>DC105-BG105</f>
        <v>2662.6900000000005</v>
      </c>
      <c r="DE105" s="35">
        <f>DC105/BG105</f>
        <v>1.2258754647612762</v>
      </c>
      <c r="DF105" s="33">
        <v>16263</v>
      </c>
      <c r="DG105" s="33">
        <f>DF105-BJ105</f>
        <v>-836</v>
      </c>
      <c r="DH105" s="35">
        <f>DF105/BJ105</f>
        <v>0.95110825194455817</v>
      </c>
      <c r="DI105" s="33">
        <v>16847</v>
      </c>
      <c r="DJ105" s="33">
        <f>DI105-BM105</f>
        <v>-5798</v>
      </c>
      <c r="DK105" s="35">
        <f>DI105/BM105</f>
        <v>0.74396113932435415</v>
      </c>
      <c r="DL105" s="64">
        <f>CZ105+DC105+DF105+DI105</f>
        <v>165060</v>
      </c>
      <c r="DM105" s="64">
        <f>DL105-BP105</f>
        <v>9972.6900000000023</v>
      </c>
      <c r="DN105" s="65">
        <f>DL105/BP105</f>
        <v>1.0643037138241678</v>
      </c>
      <c r="DO105" s="64">
        <v>34220</v>
      </c>
      <c r="DP105" s="64">
        <f>DO105-BV105-BS105</f>
        <v>20529</v>
      </c>
      <c r="DQ105" s="65">
        <f>DO105/(BV105+BS105)</f>
        <v>2.4994521948725441</v>
      </c>
      <c r="DR105" s="64">
        <v>17934</v>
      </c>
      <c r="DS105" s="64">
        <f>DR105-BY105</f>
        <v>5592</v>
      </c>
      <c r="DT105" s="65">
        <f>DR105/BY105</f>
        <v>1.4530870199319397</v>
      </c>
      <c r="DU105" s="64">
        <f>DO105+DR105</f>
        <v>52154</v>
      </c>
      <c r="DV105" s="64">
        <f>DU105-CB105</f>
        <v>26121</v>
      </c>
      <c r="DW105" s="65">
        <f>DU105/CB105</f>
        <v>2.0033803249721509</v>
      </c>
      <c r="DX105" s="64">
        <v>60688</v>
      </c>
      <c r="DY105" s="64">
        <f>DX105-(CK105+CH105+CE105)</f>
        <v>15813</v>
      </c>
      <c r="DZ105" s="65">
        <f>DX105/(CK105+CH105+CE105)</f>
        <v>1.3523788300835655</v>
      </c>
      <c r="EA105" s="64">
        <f>DU105+DX105</f>
        <v>112842</v>
      </c>
      <c r="EB105" s="64">
        <f>EA105-CN105</f>
        <v>41934</v>
      </c>
      <c r="EC105" s="65">
        <f>EA105/CN105</f>
        <v>1.591386021323405</v>
      </c>
      <c r="ED105" s="64">
        <v>17135</v>
      </c>
      <c r="EE105" s="64">
        <f>ED105-CQ105</f>
        <v>3083</v>
      </c>
      <c r="EF105" s="65">
        <f>ED105/CQ105</f>
        <v>1.2193993737546256</v>
      </c>
      <c r="EG105" s="64">
        <v>21278</v>
      </c>
      <c r="EH105" s="64">
        <f>EG105-CT105</f>
        <v>-236</v>
      </c>
      <c r="EI105" s="65">
        <f>EG105/CT105</f>
        <v>0.98903039881007715</v>
      </c>
      <c r="EJ105" s="64">
        <v>56439</v>
      </c>
      <c r="EK105" s="64">
        <f>EJ105-CW105</f>
        <v>45414</v>
      </c>
      <c r="EL105" s="65">
        <f>EJ105/CW105</f>
        <v>5.1191836734693874</v>
      </c>
      <c r="EM105" s="64">
        <f>EA105+ED105+EG105+EJ105</f>
        <v>207694</v>
      </c>
      <c r="EN105" s="64">
        <f>EM105-CZ105</f>
        <v>90195</v>
      </c>
      <c r="EO105" s="65">
        <f>EM105/CZ105</f>
        <v>1.7676235542430148</v>
      </c>
      <c r="EP105" s="64">
        <v>97831.09</v>
      </c>
      <c r="EQ105" s="64">
        <f>EP105-DF105-DC105</f>
        <v>67117.09</v>
      </c>
      <c r="ER105" s="65">
        <f>EP105/(DC105+DF105)</f>
        <v>3.1852279090968287</v>
      </c>
      <c r="ES105" s="64">
        <v>0</v>
      </c>
      <c r="ET105" s="64">
        <f t="shared" si="245"/>
        <v>-16847</v>
      </c>
      <c r="EU105" s="65">
        <f t="shared" si="246"/>
        <v>0</v>
      </c>
      <c r="EV105" s="64">
        <f t="shared" si="247"/>
        <v>305525.08999999997</v>
      </c>
      <c r="EW105" s="64">
        <f t="shared" si="248"/>
        <v>140465.08999999997</v>
      </c>
      <c r="EX105" s="65">
        <f t="shared" si="249"/>
        <v>1.850994123349085</v>
      </c>
      <c r="EY105" s="64">
        <v>0</v>
      </c>
      <c r="EZ105" s="64">
        <f t="shared" si="250"/>
        <v>-52154</v>
      </c>
      <c r="FA105" s="65">
        <f t="shared" si="251"/>
        <v>0</v>
      </c>
      <c r="FB105" s="64">
        <v>0</v>
      </c>
      <c r="FC105" s="64">
        <f t="shared" si="252"/>
        <v>-60688</v>
      </c>
      <c r="FD105" s="65">
        <f t="shared" si="253"/>
        <v>0</v>
      </c>
      <c r="FE105" s="64">
        <f t="shared" si="254"/>
        <v>0</v>
      </c>
      <c r="FF105" s="64">
        <f t="shared" si="255"/>
        <v>-112842</v>
      </c>
      <c r="FG105" s="65">
        <f t="shared" si="256"/>
        <v>0</v>
      </c>
      <c r="FH105" s="64">
        <v>0</v>
      </c>
      <c r="FI105" s="64">
        <f t="shared" si="257"/>
        <v>-94852</v>
      </c>
      <c r="FJ105" s="65">
        <f t="shared" si="258"/>
        <v>0</v>
      </c>
      <c r="FK105" s="64">
        <f t="shared" si="259"/>
        <v>0</v>
      </c>
      <c r="FL105" s="64">
        <f t="shared" si="260"/>
        <v>-207694</v>
      </c>
      <c r="FM105" s="65">
        <f t="shared" si="261"/>
        <v>0</v>
      </c>
      <c r="FN105" s="64">
        <v>0</v>
      </c>
      <c r="FO105" s="64">
        <f t="shared" si="262"/>
        <v>-97831.09</v>
      </c>
      <c r="FP105" s="65">
        <f t="shared" si="263"/>
        <v>0</v>
      </c>
      <c r="FQ105" s="64">
        <f t="shared" si="264"/>
        <v>0</v>
      </c>
      <c r="FR105" s="45">
        <f t="shared" si="265"/>
        <v>-305525.08999999997</v>
      </c>
      <c r="FS105" s="46">
        <f t="shared" si="266"/>
        <v>0</v>
      </c>
      <c r="FT105" s="64">
        <f t="shared" si="366"/>
        <v>-125265.28689999999</v>
      </c>
    </row>
    <row r="106" spans="1:176" s="1" customFormat="1" ht="11.25" x14ac:dyDescent="0.2">
      <c r="A106" s="51">
        <v>85</v>
      </c>
      <c r="B106" s="32">
        <v>85</v>
      </c>
      <c r="C106" s="32" t="s">
        <v>176</v>
      </c>
      <c r="D106" s="51">
        <v>1001184793</v>
      </c>
      <c r="E106" s="51"/>
      <c r="F106" s="51">
        <v>86618422</v>
      </c>
      <c r="G106" s="33"/>
      <c r="H106" s="33"/>
      <c r="I106" s="33"/>
      <c r="J106" s="34"/>
      <c r="K106" s="33"/>
      <c r="L106" s="33"/>
      <c r="M106" s="33"/>
      <c r="N106" s="34"/>
      <c r="O106" s="33"/>
      <c r="P106" s="33"/>
      <c r="Q106" s="33"/>
      <c r="R106" s="34"/>
      <c r="S106" s="33"/>
      <c r="T106" s="33"/>
      <c r="U106" s="33"/>
      <c r="V106" s="34"/>
      <c r="W106" s="33"/>
      <c r="X106" s="33"/>
      <c r="Y106" s="35"/>
      <c r="Z106" s="33"/>
      <c r="AA106" s="33"/>
      <c r="AB106" s="35"/>
      <c r="AC106" s="33"/>
      <c r="AD106" s="33"/>
      <c r="AE106" s="35"/>
      <c r="AF106" s="36"/>
      <c r="AG106" s="36"/>
      <c r="AH106" s="37"/>
      <c r="AI106" s="33"/>
      <c r="AJ106" s="33"/>
      <c r="AK106" s="35"/>
      <c r="AL106" s="33"/>
      <c r="AM106" s="33"/>
      <c r="AN106" s="35"/>
      <c r="AO106" s="33"/>
      <c r="AP106" s="33"/>
      <c r="AQ106" s="35"/>
      <c r="AR106" s="38"/>
      <c r="AS106" s="38"/>
      <c r="AT106" s="39"/>
      <c r="AU106" s="33"/>
      <c r="AV106" s="33"/>
      <c r="AW106" s="35"/>
      <c r="AX106" s="33"/>
      <c r="AY106" s="33"/>
      <c r="AZ106" s="35"/>
      <c r="BA106" s="33"/>
      <c r="BB106" s="33"/>
      <c r="BC106" s="40"/>
      <c r="BD106" s="38"/>
      <c r="BE106" s="38"/>
      <c r="BF106" s="39"/>
      <c r="BG106" s="33"/>
      <c r="BH106" s="33"/>
      <c r="BI106" s="40"/>
      <c r="BJ106" s="33"/>
      <c r="BK106" s="33"/>
      <c r="BL106" s="40"/>
      <c r="BM106" s="33"/>
      <c r="BN106" s="33"/>
      <c r="BO106" s="40"/>
      <c r="BP106" s="38"/>
      <c r="BQ106" s="33"/>
      <c r="BR106" s="40"/>
      <c r="BS106" s="33"/>
      <c r="BT106" s="33"/>
      <c r="BU106" s="35"/>
      <c r="BV106" s="33"/>
      <c r="BW106" s="33"/>
      <c r="BX106" s="35"/>
      <c r="BY106" s="33"/>
      <c r="BZ106" s="33"/>
      <c r="CA106" s="35"/>
      <c r="CB106" s="41"/>
      <c r="CC106" s="41"/>
      <c r="CD106" s="42"/>
      <c r="CE106" s="33"/>
      <c r="CF106" s="33"/>
      <c r="CG106" s="35"/>
      <c r="CH106" s="33"/>
      <c r="CI106" s="33"/>
      <c r="CJ106" s="35"/>
      <c r="CK106" s="33"/>
      <c r="CL106" s="33"/>
      <c r="CM106" s="35"/>
      <c r="CN106" s="41"/>
      <c r="CO106" s="41"/>
      <c r="CP106" s="42"/>
      <c r="CQ106" s="33"/>
      <c r="CR106" s="33"/>
      <c r="CS106" s="35"/>
      <c r="CT106" s="33"/>
      <c r="CU106" s="33"/>
      <c r="CV106" s="35"/>
      <c r="CW106" s="33"/>
      <c r="CX106" s="33"/>
      <c r="CY106" s="35"/>
      <c r="CZ106" s="41"/>
      <c r="DA106" s="41"/>
      <c r="DB106" s="42"/>
      <c r="DC106" s="33"/>
      <c r="DD106" s="33"/>
      <c r="DE106" s="35"/>
      <c r="DF106" s="33"/>
      <c r="DG106" s="33"/>
      <c r="DH106" s="35"/>
      <c r="DI106" s="33"/>
      <c r="DJ106" s="33"/>
      <c r="DK106" s="35"/>
      <c r="DL106" s="64"/>
      <c r="DM106" s="64"/>
      <c r="DN106" s="65"/>
      <c r="DO106" s="64"/>
      <c r="DP106" s="64"/>
      <c r="DQ106" s="65"/>
      <c r="DR106" s="64"/>
      <c r="DS106" s="64"/>
      <c r="DT106" s="65"/>
      <c r="DU106" s="64"/>
      <c r="DV106" s="64"/>
      <c r="DW106" s="65"/>
      <c r="DX106" s="64"/>
      <c r="DY106" s="64"/>
      <c r="DZ106" s="65"/>
      <c r="EA106" s="64"/>
      <c r="EB106" s="64"/>
      <c r="EC106" s="65"/>
      <c r="ED106" s="64"/>
      <c r="EE106" s="64"/>
      <c r="EF106" s="65"/>
      <c r="EG106" s="64"/>
      <c r="EH106" s="64"/>
      <c r="EI106" s="65"/>
      <c r="EJ106" s="64"/>
      <c r="EK106" s="64"/>
      <c r="EL106" s="65"/>
      <c r="EM106" s="64">
        <v>331320</v>
      </c>
      <c r="EN106" s="64"/>
      <c r="EO106" s="65"/>
      <c r="EP106" s="64">
        <v>121690.61</v>
      </c>
      <c r="EQ106" s="64"/>
      <c r="ER106" s="65"/>
      <c r="ES106" s="64">
        <v>50939</v>
      </c>
      <c r="ET106" s="64">
        <f t="shared" si="245"/>
        <v>50939</v>
      </c>
      <c r="EU106" s="65" t="e">
        <f t="shared" si="246"/>
        <v>#DIV/0!</v>
      </c>
      <c r="EV106" s="64">
        <f t="shared" si="247"/>
        <v>503949.61</v>
      </c>
      <c r="EW106" s="64">
        <f t="shared" si="248"/>
        <v>503949.61</v>
      </c>
      <c r="EX106" s="65" t="e">
        <f t="shared" si="249"/>
        <v>#DIV/0!</v>
      </c>
      <c r="EY106" s="64">
        <v>44741.04</v>
      </c>
      <c r="EZ106" s="64">
        <f t="shared" si="250"/>
        <v>44741.04</v>
      </c>
      <c r="FA106" s="65" t="e">
        <f t="shared" si="251"/>
        <v>#DIV/0!</v>
      </c>
      <c r="FB106" s="64">
        <v>37186</v>
      </c>
      <c r="FC106" s="64">
        <f t="shared" si="252"/>
        <v>37186</v>
      </c>
      <c r="FD106" s="65" t="e">
        <f t="shared" si="253"/>
        <v>#DIV/0!</v>
      </c>
      <c r="FE106" s="64">
        <f t="shared" si="254"/>
        <v>81927.040000000008</v>
      </c>
      <c r="FF106" s="64">
        <f t="shared" si="255"/>
        <v>81927.040000000008</v>
      </c>
      <c r="FG106" s="65" t="e">
        <f t="shared" si="256"/>
        <v>#DIV/0!</v>
      </c>
      <c r="FH106" s="64">
        <v>79054</v>
      </c>
      <c r="FI106" s="64">
        <f t="shared" si="257"/>
        <v>79054</v>
      </c>
      <c r="FJ106" s="65" t="e">
        <f t="shared" si="258"/>
        <v>#DIV/0!</v>
      </c>
      <c r="FK106" s="64">
        <f t="shared" si="259"/>
        <v>160981.04</v>
      </c>
      <c r="FL106" s="64">
        <f t="shared" si="260"/>
        <v>-170338.96</v>
      </c>
      <c r="FM106" s="65">
        <f t="shared" si="261"/>
        <v>0.48587782204515273</v>
      </c>
      <c r="FN106" s="64">
        <v>17613</v>
      </c>
      <c r="FO106" s="64">
        <f t="shared" si="262"/>
        <v>-155016.60999999999</v>
      </c>
      <c r="FP106" s="65">
        <f t="shared" si="263"/>
        <v>0.1020276880657959</v>
      </c>
      <c r="FQ106" s="64">
        <f t="shared" si="264"/>
        <v>178594.04</v>
      </c>
      <c r="FR106" s="45">
        <f t="shared" si="265"/>
        <v>-325355.56999999995</v>
      </c>
      <c r="FS106" s="46">
        <f t="shared" si="266"/>
        <v>0.35438868580531296</v>
      </c>
      <c r="FT106" s="64">
        <f t="shared" si="366"/>
        <v>-133395.78369999997</v>
      </c>
    </row>
    <row r="107" spans="1:176" s="1" customFormat="1" ht="11.25" x14ac:dyDescent="0.2">
      <c r="A107" s="51">
        <v>86</v>
      </c>
      <c r="B107" s="32">
        <v>98</v>
      </c>
      <c r="C107" s="32" t="s">
        <v>190</v>
      </c>
      <c r="D107" s="51">
        <v>1012007098</v>
      </c>
      <c r="E107" s="51">
        <v>101201001</v>
      </c>
      <c r="F107" s="51">
        <v>86618450</v>
      </c>
      <c r="G107" s="32"/>
      <c r="H107" s="32"/>
      <c r="I107" s="32"/>
      <c r="J107" s="34">
        <f t="shared" ref="J107:J114" si="466">G107+H107+I107</f>
        <v>0</v>
      </c>
      <c r="K107" s="32"/>
      <c r="L107" s="32"/>
      <c r="M107" s="32"/>
      <c r="N107" s="34">
        <f t="shared" ref="N107:N114" si="467">J107+K107+L107+M107</f>
        <v>0</v>
      </c>
      <c r="O107" s="32"/>
      <c r="P107" s="32"/>
      <c r="Q107" s="32"/>
      <c r="R107" s="34">
        <f t="shared" ref="R107:R114" si="468">N107+O107+P107+Q107</f>
        <v>0</v>
      </c>
      <c r="S107" s="32"/>
      <c r="T107" s="32"/>
      <c r="U107" s="32"/>
      <c r="V107" s="34">
        <v>418110</v>
      </c>
      <c r="W107" s="33">
        <v>27299</v>
      </c>
      <c r="X107" s="33">
        <f t="shared" ref="X107:X114" si="469">W107-G107</f>
        <v>27299</v>
      </c>
      <c r="Y107" s="35" t="e">
        <f t="shared" ref="Y107:Y114" si="470">W107/G107</f>
        <v>#DIV/0!</v>
      </c>
      <c r="Z107" s="33">
        <v>25376</v>
      </c>
      <c r="AA107" s="33">
        <f t="shared" ref="AA107:AA114" si="471">Z107-H107</f>
        <v>25376</v>
      </c>
      <c r="AB107" s="35" t="e">
        <f t="shared" ref="AB107:AB114" si="472">Z107/H107</f>
        <v>#DIV/0!</v>
      </c>
      <c r="AC107" s="33">
        <v>29777</v>
      </c>
      <c r="AD107" s="33">
        <f t="shared" ref="AD107:AD114" si="473">AC107-I107</f>
        <v>29777</v>
      </c>
      <c r="AE107" s="35" t="e">
        <f t="shared" ref="AE107:AE114" si="474">AC107/I107</f>
        <v>#DIV/0!</v>
      </c>
      <c r="AF107" s="36">
        <f t="shared" ref="AF107:AF114" si="475">W107+Z107+AC107</f>
        <v>82452</v>
      </c>
      <c r="AG107" s="36">
        <f t="shared" ref="AG107:AG114" si="476">AF107-J107</f>
        <v>82452</v>
      </c>
      <c r="AH107" s="37" t="e">
        <f t="shared" ref="AH107:AH114" si="477">AF107/J107</f>
        <v>#DIV/0!</v>
      </c>
      <c r="AI107" s="33">
        <v>34531</v>
      </c>
      <c r="AJ107" s="33">
        <f t="shared" ref="AJ107:AJ114" si="478">AI107-K107</f>
        <v>34531</v>
      </c>
      <c r="AK107" s="35" t="e">
        <f t="shared" ref="AK107:AK114" si="479">AI107/K107</f>
        <v>#DIV/0!</v>
      </c>
      <c r="AL107" s="33">
        <v>28620</v>
      </c>
      <c r="AM107" s="33">
        <f t="shared" ref="AM107:AM114" si="480">AL107-L107</f>
        <v>28620</v>
      </c>
      <c r="AN107" s="35" t="e">
        <f t="shared" ref="AN107:AN114" si="481">AL107/L107</f>
        <v>#DIV/0!</v>
      </c>
      <c r="AO107" s="33">
        <v>48883</v>
      </c>
      <c r="AP107" s="33">
        <f t="shared" ref="AP107:AP114" si="482">AO107-M107</f>
        <v>48883</v>
      </c>
      <c r="AQ107" s="35" t="e">
        <f t="shared" ref="AQ107:AQ114" si="483">AO107/M107</f>
        <v>#DIV/0!</v>
      </c>
      <c r="AR107" s="38">
        <f t="shared" ref="AR107:AR114" si="484">AF107+AI107+AL107+AO107</f>
        <v>194486</v>
      </c>
      <c r="AS107" s="38">
        <f t="shared" ref="AS107:AS114" si="485">AR107-N107</f>
        <v>194486</v>
      </c>
      <c r="AT107" s="39" t="e">
        <f t="shared" ref="AT107:AT114" si="486">AR107/N107</f>
        <v>#DIV/0!</v>
      </c>
      <c r="AU107" s="33">
        <v>40740</v>
      </c>
      <c r="AV107" s="33">
        <f t="shared" ref="AV107:AV114" si="487">AU107-O107</f>
        <v>40740</v>
      </c>
      <c r="AW107" s="35" t="e">
        <f t="shared" ref="AW107:AW114" si="488">AU107/O107</f>
        <v>#DIV/0!</v>
      </c>
      <c r="AX107" s="33">
        <v>47587</v>
      </c>
      <c r="AY107" s="33">
        <f t="shared" ref="AY107:AY114" si="489">AX107-P107</f>
        <v>47587</v>
      </c>
      <c r="AZ107" s="35" t="e">
        <f t="shared" ref="AZ107:AZ114" si="490">AX107/P107</f>
        <v>#DIV/0!</v>
      </c>
      <c r="BA107" s="33">
        <v>37278</v>
      </c>
      <c r="BB107" s="33">
        <f t="shared" ref="BB107:BB114" si="491">BA107-Q107</f>
        <v>37278</v>
      </c>
      <c r="BC107" s="40" t="e">
        <f t="shared" ref="BC107:BC114" si="492">BA107/Q107</f>
        <v>#DIV/0!</v>
      </c>
      <c r="BD107" s="38">
        <f t="shared" ref="BD107:BD114" si="493">AR107+AU107+AX107+BA107</f>
        <v>320091</v>
      </c>
      <c r="BE107" s="38">
        <f t="shared" ref="BE107:BE114" si="494">BD107-R107</f>
        <v>320091</v>
      </c>
      <c r="BF107" s="39" t="e">
        <f t="shared" ref="BF107:BF114" si="495">BD107/R107</f>
        <v>#DIV/0!</v>
      </c>
      <c r="BG107" s="33">
        <v>39457</v>
      </c>
      <c r="BH107" s="33">
        <f t="shared" ref="BH107:BH114" si="496">BG107-S107</f>
        <v>39457</v>
      </c>
      <c r="BI107" s="40" t="e">
        <f t="shared" ref="BI107:BI114" si="497">BG107/S107</f>
        <v>#DIV/0!</v>
      </c>
      <c r="BJ107" s="33">
        <v>29404</v>
      </c>
      <c r="BK107" s="33">
        <f t="shared" ref="BK107:BK114" si="498">BJ107-T107</f>
        <v>29404</v>
      </c>
      <c r="BL107" s="40" t="e">
        <f t="shared" ref="BL107:BL114" si="499">BJ107/T107</f>
        <v>#DIV/0!</v>
      </c>
      <c r="BM107" s="33">
        <v>43939</v>
      </c>
      <c r="BN107" s="33">
        <f t="shared" ref="BN107:BN114" si="500">BM107-U107</f>
        <v>43939</v>
      </c>
      <c r="BO107" s="40" t="e">
        <f t="shared" ref="BO107:BO114" si="501">BM107/U107</f>
        <v>#DIV/0!</v>
      </c>
      <c r="BP107" s="38">
        <f t="shared" ref="BP107:BP114" si="502">BD107+BG107+BJ107+BM107</f>
        <v>432891</v>
      </c>
      <c r="BQ107" s="33">
        <f t="shared" ref="BQ107:BQ114" si="503">BP107-V107</f>
        <v>14781</v>
      </c>
      <c r="BR107" s="40">
        <f t="shared" ref="BR107:BR114" si="504">BP107/V107</f>
        <v>1.0353519408768028</v>
      </c>
      <c r="BS107" s="33">
        <v>30098</v>
      </c>
      <c r="BT107" s="33">
        <f t="shared" ref="BT107:BT114" si="505">BS107-W107</f>
        <v>2799</v>
      </c>
      <c r="BU107" s="35">
        <f t="shared" ref="BU107:BU114" si="506">BS107/W107</f>
        <v>1.102531228250119</v>
      </c>
      <c r="BV107" s="33">
        <v>36088</v>
      </c>
      <c r="BW107" s="33">
        <f t="shared" ref="BW107:BW114" si="507">BV107-Z107</f>
        <v>10712</v>
      </c>
      <c r="BX107" s="35">
        <f t="shared" ref="BX107:BX114" si="508">BV107/Z107</f>
        <v>1.4221311475409837</v>
      </c>
      <c r="BY107" s="33">
        <v>44580</v>
      </c>
      <c r="BZ107" s="33">
        <f t="shared" ref="BZ107:BZ114" si="509">BY107-AC107</f>
        <v>14803</v>
      </c>
      <c r="CA107" s="35">
        <f t="shared" ref="CA107:CA114" si="510">BY107/AC107</f>
        <v>1.4971286563455015</v>
      </c>
      <c r="CB107" s="41">
        <f t="shared" ref="CB107:CB114" si="511">BS107+BV107+BY107</f>
        <v>110766</v>
      </c>
      <c r="CC107" s="41">
        <f t="shared" ref="CC107:CC114" si="512">CB107-AF107</f>
        <v>28314</v>
      </c>
      <c r="CD107" s="42">
        <f t="shared" ref="CD107:CD114" si="513">CB107/AF107</f>
        <v>1.3433997962450881</v>
      </c>
      <c r="CE107" s="33">
        <v>30054</v>
      </c>
      <c r="CF107" s="33">
        <f t="shared" ref="CF107:CF114" si="514">CE107-AI107</f>
        <v>-4477</v>
      </c>
      <c r="CG107" s="35">
        <f t="shared" ref="CG107:CG114" si="515">CE107/AI107</f>
        <v>0.87034838261272485</v>
      </c>
      <c r="CH107" s="33">
        <v>45917</v>
      </c>
      <c r="CI107" s="33">
        <f t="shared" ref="CI107:CI114" si="516">CH107-AL107</f>
        <v>17297</v>
      </c>
      <c r="CJ107" s="35">
        <f t="shared" ref="CJ107:CJ114" si="517">CH107/AL107</f>
        <v>1.6043675751222921</v>
      </c>
      <c r="CK107" s="33">
        <v>54825</v>
      </c>
      <c r="CL107" s="33">
        <f t="shared" ref="CL107:CL114" si="518">CK107-AO107</f>
        <v>5942</v>
      </c>
      <c r="CM107" s="35">
        <f t="shared" ref="CM107:CM114" si="519">CK107/AO107</f>
        <v>1.1215555510095534</v>
      </c>
      <c r="CN107" s="41">
        <f t="shared" ref="CN107:CN114" si="520">CB107+CE107+CH107+CK107</f>
        <v>241562</v>
      </c>
      <c r="CO107" s="41">
        <f t="shared" ref="CO107:CO114" si="521">CN107-AR107</f>
        <v>47076</v>
      </c>
      <c r="CP107" s="42">
        <f t="shared" ref="CP107:CP114" si="522">CN107/AR107</f>
        <v>1.2420534125849676</v>
      </c>
      <c r="CQ107" s="33">
        <v>61247</v>
      </c>
      <c r="CR107" s="33">
        <f t="shared" ref="CR107:CR114" si="523">CQ107-AU107</f>
        <v>20507</v>
      </c>
      <c r="CS107" s="35">
        <f t="shared" ref="CS107:CS114" si="524">CQ107/AU107</f>
        <v>1.5033627884143348</v>
      </c>
      <c r="CT107" s="33">
        <v>0</v>
      </c>
      <c r="CU107" s="33">
        <f t="shared" ref="CU107:CU114" si="525">CT107-AX107</f>
        <v>-47587</v>
      </c>
      <c r="CV107" s="35">
        <f t="shared" ref="CV107:CV114" si="526">CT107/AX107</f>
        <v>0</v>
      </c>
      <c r="CW107" s="33">
        <v>48131</v>
      </c>
      <c r="CX107" s="33">
        <f t="shared" ref="CX107:CX114" si="527">CW107-BA107</f>
        <v>10853</v>
      </c>
      <c r="CY107" s="35">
        <f t="shared" ref="CY107:CY114" si="528">CW107/BA107</f>
        <v>1.2911368635656419</v>
      </c>
      <c r="CZ107" s="41">
        <f t="shared" ref="CZ107:CZ114" si="529">CN107+CQ107+CT107+CW107</f>
        <v>350940</v>
      </c>
      <c r="DA107" s="41">
        <f t="shared" ref="DA107:DA114" si="530">CZ107-BD107</f>
        <v>30849</v>
      </c>
      <c r="DB107" s="42">
        <f t="shared" ref="DB107:DB114" si="531">CZ107/BD107</f>
        <v>1.0963757181551497</v>
      </c>
      <c r="DC107" s="33">
        <v>33714</v>
      </c>
      <c r="DD107" s="33">
        <f t="shared" ref="DD107:DD114" si="532">DC107-BG107</f>
        <v>-5743</v>
      </c>
      <c r="DE107" s="35">
        <f t="shared" ref="DE107:DE114" si="533">DC107/BG107</f>
        <v>0.85444914717287168</v>
      </c>
      <c r="DF107" s="33">
        <v>38985</v>
      </c>
      <c r="DG107" s="33">
        <f t="shared" ref="DG107:DG114" si="534">DF107-BJ107</f>
        <v>9581</v>
      </c>
      <c r="DH107" s="35">
        <f t="shared" ref="DH107:DH114" si="535">DF107/BJ107</f>
        <v>1.3258400217657462</v>
      </c>
      <c r="DI107" s="33">
        <v>43872.58</v>
      </c>
      <c r="DJ107" s="33">
        <f t="shared" ref="DJ107:DJ114" si="536">DI107-BM107</f>
        <v>-66.419999999998254</v>
      </c>
      <c r="DK107" s="35">
        <f t="shared" ref="DK107:DK114" si="537">DI107/BM107</f>
        <v>0.9984883588611484</v>
      </c>
      <c r="DL107" s="64">
        <f t="shared" ref="DL107:DL114" si="538">CZ107+DC107+DF107+DI107</f>
        <v>467511.58</v>
      </c>
      <c r="DM107" s="64">
        <f t="shared" ref="DM107:DM114" si="539">DL107-BP107</f>
        <v>34620.580000000016</v>
      </c>
      <c r="DN107" s="65">
        <f t="shared" ref="DN107:DN114" si="540">DL107/BP107</f>
        <v>1.0799752824614048</v>
      </c>
      <c r="DO107" s="64">
        <v>68956</v>
      </c>
      <c r="DP107" s="64">
        <f t="shared" ref="DP107:DP114" si="541">DO107-BV107-BS107</f>
        <v>2770</v>
      </c>
      <c r="DQ107" s="65">
        <f t="shared" ref="DQ107:DQ114" si="542">DO107/(BV107+BS107)</f>
        <v>1.0418517511256158</v>
      </c>
      <c r="DR107" s="64">
        <v>46124</v>
      </c>
      <c r="DS107" s="64">
        <f t="shared" ref="DS107:DS114" si="543">DR107-BY107</f>
        <v>1544</v>
      </c>
      <c r="DT107" s="65">
        <f t="shared" ref="DT107:DT114" si="544">DR107/BY107</f>
        <v>1.0346343651861822</v>
      </c>
      <c r="DU107" s="64">
        <f t="shared" ref="DU107:DU114" si="545">DO107+DR107</f>
        <v>115080</v>
      </c>
      <c r="DV107" s="64">
        <f t="shared" ref="DV107:DV114" si="546">DU107-CB107</f>
        <v>4314</v>
      </c>
      <c r="DW107" s="65">
        <f t="shared" ref="DW107:DW114" si="547">DU107/CB107</f>
        <v>1.0389469692866042</v>
      </c>
      <c r="DX107" s="64">
        <v>103541</v>
      </c>
      <c r="DY107" s="64">
        <f t="shared" ref="DY107:DY114" si="548">DX107-(CK107+CH107+CE107)</f>
        <v>-27255</v>
      </c>
      <c r="DZ107" s="65">
        <f t="shared" ref="DZ107:DZ114" si="549">DX107/(CK107+CH107+CE107)</f>
        <v>0.79162206795314838</v>
      </c>
      <c r="EA107" s="64">
        <f t="shared" ref="EA107:EA114" si="550">DU107+DX107</f>
        <v>218621</v>
      </c>
      <c r="EB107" s="64">
        <f t="shared" ref="EB107:EB114" si="551">EA107-CN107</f>
        <v>-22941</v>
      </c>
      <c r="EC107" s="65">
        <f t="shared" ref="EC107:EC114" si="552">EA107/CN107</f>
        <v>0.90503059256008811</v>
      </c>
      <c r="ED107" s="64">
        <v>131288</v>
      </c>
      <c r="EE107" s="64">
        <f t="shared" ref="EE107:EE114" si="553">ED107-CQ107</f>
        <v>70041</v>
      </c>
      <c r="EF107" s="65">
        <f t="shared" ref="EF107:EF114" si="554">ED107/CQ107</f>
        <v>2.1435825428184239</v>
      </c>
      <c r="EG107" s="64">
        <v>0</v>
      </c>
      <c r="EH107" s="64">
        <f t="shared" ref="EH107:EH114" si="555">EG107-CT107</f>
        <v>0</v>
      </c>
      <c r="EI107" s="65" t="e">
        <f t="shared" ref="EI107:EI114" si="556">EG107/CT107</f>
        <v>#DIV/0!</v>
      </c>
      <c r="EJ107" s="64">
        <v>0</v>
      </c>
      <c r="EK107" s="64">
        <f t="shared" ref="EK107:EK114" si="557">EJ107-CW107</f>
        <v>-48131</v>
      </c>
      <c r="EL107" s="65">
        <f t="shared" ref="EL107:EL114" si="558">EJ107/CW107</f>
        <v>0</v>
      </c>
      <c r="EM107" s="64">
        <f t="shared" ref="EM107:EM113" si="559">EA107+ED107+EG107+EJ107</f>
        <v>349909</v>
      </c>
      <c r="EN107" s="64">
        <f t="shared" ref="EN107:EN114" si="560">EM107-CZ107</f>
        <v>-1031</v>
      </c>
      <c r="EO107" s="65">
        <f t="shared" ref="EO107:EO114" si="561">EM107/CZ107</f>
        <v>0.99706217587051915</v>
      </c>
      <c r="EP107" s="64"/>
      <c r="EQ107" s="64">
        <f t="shared" ref="EQ107:EQ114" si="562">EP107-DF107-DC107</f>
        <v>-72699</v>
      </c>
      <c r="ER107" s="65">
        <f t="shared" ref="ER107:ER114" si="563">EP107/(DC107+DF107)</f>
        <v>0</v>
      </c>
      <c r="ES107" s="64">
        <v>0</v>
      </c>
      <c r="ET107" s="64">
        <f t="shared" si="245"/>
        <v>-43872.58</v>
      </c>
      <c r="EU107" s="65">
        <f t="shared" si="246"/>
        <v>0</v>
      </c>
      <c r="EV107" s="64">
        <f t="shared" si="247"/>
        <v>349909</v>
      </c>
      <c r="EW107" s="64">
        <f t="shared" si="248"/>
        <v>-117602.58000000002</v>
      </c>
      <c r="EX107" s="65">
        <f t="shared" si="249"/>
        <v>0.74844991005356487</v>
      </c>
      <c r="EY107" s="64">
        <v>0</v>
      </c>
      <c r="EZ107" s="64">
        <f t="shared" si="250"/>
        <v>-115080</v>
      </c>
      <c r="FA107" s="65">
        <f t="shared" si="251"/>
        <v>0</v>
      </c>
      <c r="FB107" s="64">
        <v>0</v>
      </c>
      <c r="FC107" s="64">
        <f t="shared" si="252"/>
        <v>-103541</v>
      </c>
      <c r="FD107" s="65">
        <f t="shared" si="253"/>
        <v>0</v>
      </c>
      <c r="FE107" s="64">
        <f t="shared" si="254"/>
        <v>0</v>
      </c>
      <c r="FF107" s="64">
        <f t="shared" si="255"/>
        <v>-218621</v>
      </c>
      <c r="FG107" s="65">
        <f t="shared" si="256"/>
        <v>0</v>
      </c>
      <c r="FH107" s="64">
        <v>0</v>
      </c>
      <c r="FI107" s="64">
        <f t="shared" si="257"/>
        <v>-131288</v>
      </c>
      <c r="FJ107" s="65">
        <f t="shared" si="258"/>
        <v>0</v>
      </c>
      <c r="FK107" s="64">
        <f t="shared" si="259"/>
        <v>0</v>
      </c>
      <c r="FL107" s="64">
        <f t="shared" si="260"/>
        <v>-349909</v>
      </c>
      <c r="FM107" s="65">
        <f t="shared" si="261"/>
        <v>0</v>
      </c>
      <c r="FN107" s="64">
        <v>0</v>
      </c>
      <c r="FO107" s="64">
        <f t="shared" si="262"/>
        <v>0</v>
      </c>
      <c r="FP107" s="65" t="e">
        <f t="shared" si="263"/>
        <v>#DIV/0!</v>
      </c>
      <c r="FQ107" s="64">
        <f t="shared" si="264"/>
        <v>0</v>
      </c>
      <c r="FR107" s="45">
        <f t="shared" si="265"/>
        <v>-349909</v>
      </c>
      <c r="FS107" s="46">
        <f t="shared" si="266"/>
        <v>0</v>
      </c>
      <c r="FT107" s="64">
        <f t="shared" si="366"/>
        <v>-143462.69</v>
      </c>
    </row>
    <row r="108" spans="1:176" s="1" customFormat="1" ht="11.25" x14ac:dyDescent="0.2">
      <c r="A108" s="51">
        <v>87</v>
      </c>
      <c r="B108" s="32">
        <v>22</v>
      </c>
      <c r="C108" s="32" t="s">
        <v>196</v>
      </c>
      <c r="D108" s="51">
        <v>1001044500</v>
      </c>
      <c r="E108" s="51">
        <v>101201001</v>
      </c>
      <c r="F108" s="51">
        <v>86618101</v>
      </c>
      <c r="G108" s="33">
        <v>28591</v>
      </c>
      <c r="H108" s="33"/>
      <c r="I108" s="33">
        <v>67802</v>
      </c>
      <c r="J108" s="34">
        <f t="shared" si="466"/>
        <v>96393</v>
      </c>
      <c r="K108" s="33">
        <v>30455</v>
      </c>
      <c r="L108" s="33">
        <v>36634</v>
      </c>
      <c r="M108" s="33">
        <v>38381</v>
      </c>
      <c r="N108" s="34">
        <f t="shared" si="467"/>
        <v>201863</v>
      </c>
      <c r="O108" s="33">
        <v>32825</v>
      </c>
      <c r="P108" s="33">
        <v>30175</v>
      </c>
      <c r="Q108" s="33">
        <v>32846</v>
      </c>
      <c r="R108" s="34">
        <f t="shared" si="468"/>
        <v>297709</v>
      </c>
      <c r="S108" s="33">
        <v>35602</v>
      </c>
      <c r="T108" s="33">
        <v>35150</v>
      </c>
      <c r="U108" s="33">
        <v>43468</v>
      </c>
      <c r="V108" s="34">
        <f t="shared" ref="V108:V114" si="564">R108+S108+T108+U108</f>
        <v>411929</v>
      </c>
      <c r="W108" s="33">
        <v>31508</v>
      </c>
      <c r="X108" s="33">
        <f t="shared" si="469"/>
        <v>2917</v>
      </c>
      <c r="Y108" s="35">
        <f t="shared" si="470"/>
        <v>1.1020251127977336</v>
      </c>
      <c r="Z108" s="33">
        <v>30307</v>
      </c>
      <c r="AA108" s="33">
        <f t="shared" si="471"/>
        <v>30307</v>
      </c>
      <c r="AB108" s="35" t="e">
        <f t="shared" si="472"/>
        <v>#DIV/0!</v>
      </c>
      <c r="AC108" s="33">
        <v>35138</v>
      </c>
      <c r="AD108" s="33">
        <f t="shared" si="473"/>
        <v>-32664</v>
      </c>
      <c r="AE108" s="35">
        <f t="shared" si="474"/>
        <v>0.51824429957818352</v>
      </c>
      <c r="AF108" s="36">
        <f t="shared" si="475"/>
        <v>96953</v>
      </c>
      <c r="AG108" s="36">
        <f t="shared" si="476"/>
        <v>560</v>
      </c>
      <c r="AH108" s="37">
        <f t="shared" si="477"/>
        <v>1.0058095504860312</v>
      </c>
      <c r="AI108" s="33">
        <v>32260</v>
      </c>
      <c r="AJ108" s="33">
        <f t="shared" si="478"/>
        <v>1805</v>
      </c>
      <c r="AK108" s="35">
        <f t="shared" si="479"/>
        <v>1.0592677721228041</v>
      </c>
      <c r="AL108" s="33">
        <v>32761</v>
      </c>
      <c r="AM108" s="33">
        <f t="shared" si="480"/>
        <v>-3873</v>
      </c>
      <c r="AN108" s="35">
        <f t="shared" si="481"/>
        <v>0.89427853906207344</v>
      </c>
      <c r="AO108" s="33">
        <v>41311</v>
      </c>
      <c r="AP108" s="33">
        <f t="shared" si="482"/>
        <v>2930</v>
      </c>
      <c r="AQ108" s="35">
        <f t="shared" si="483"/>
        <v>1.0763398556577473</v>
      </c>
      <c r="AR108" s="38">
        <f t="shared" si="484"/>
        <v>203285</v>
      </c>
      <c r="AS108" s="38">
        <f t="shared" si="485"/>
        <v>1422</v>
      </c>
      <c r="AT108" s="39">
        <f t="shared" si="486"/>
        <v>1.0070443815855308</v>
      </c>
      <c r="AU108" s="33">
        <v>39167</v>
      </c>
      <c r="AV108" s="33">
        <f t="shared" si="487"/>
        <v>6342</v>
      </c>
      <c r="AW108" s="35">
        <f t="shared" si="488"/>
        <v>1.1932063975628333</v>
      </c>
      <c r="AX108" s="33">
        <v>29664</v>
      </c>
      <c r="AY108" s="33">
        <f t="shared" si="489"/>
        <v>-511</v>
      </c>
      <c r="AZ108" s="35">
        <f t="shared" si="490"/>
        <v>0.98306545153272573</v>
      </c>
      <c r="BA108" s="33">
        <v>34756</v>
      </c>
      <c r="BB108" s="33">
        <f t="shared" si="491"/>
        <v>1910</v>
      </c>
      <c r="BC108" s="40">
        <f t="shared" si="492"/>
        <v>1.0581501552700481</v>
      </c>
      <c r="BD108" s="38">
        <f t="shared" si="493"/>
        <v>306872</v>
      </c>
      <c r="BE108" s="38">
        <f t="shared" si="494"/>
        <v>9163</v>
      </c>
      <c r="BF108" s="39">
        <f t="shared" si="495"/>
        <v>1.0307783775431714</v>
      </c>
      <c r="BG108" s="33">
        <v>33945</v>
      </c>
      <c r="BH108" s="33">
        <f t="shared" si="496"/>
        <v>-1657</v>
      </c>
      <c r="BI108" s="40">
        <f t="shared" si="497"/>
        <v>0.95345767091736422</v>
      </c>
      <c r="BJ108" s="33">
        <v>31535</v>
      </c>
      <c r="BK108" s="33">
        <f t="shared" si="498"/>
        <v>-3615</v>
      </c>
      <c r="BL108" s="40">
        <f t="shared" si="499"/>
        <v>0.89715504978662874</v>
      </c>
      <c r="BM108" s="33">
        <v>45495</v>
      </c>
      <c r="BN108" s="33">
        <f t="shared" si="500"/>
        <v>2027</v>
      </c>
      <c r="BO108" s="40">
        <f t="shared" si="501"/>
        <v>1.0466320051532161</v>
      </c>
      <c r="BP108" s="38">
        <f t="shared" si="502"/>
        <v>417847</v>
      </c>
      <c r="BQ108" s="33">
        <f t="shared" si="503"/>
        <v>5918</v>
      </c>
      <c r="BR108" s="40">
        <f t="shared" si="504"/>
        <v>1.0143665534594555</v>
      </c>
      <c r="BS108" s="33">
        <v>64621</v>
      </c>
      <c r="BT108" s="33">
        <f t="shared" si="505"/>
        <v>33113</v>
      </c>
      <c r="BU108" s="35">
        <f t="shared" si="506"/>
        <v>2.0509394439507425</v>
      </c>
      <c r="BV108" s="33">
        <v>57082</v>
      </c>
      <c r="BW108" s="33">
        <f t="shared" si="507"/>
        <v>26775</v>
      </c>
      <c r="BX108" s="35">
        <f t="shared" si="508"/>
        <v>1.8834592668360446</v>
      </c>
      <c r="BY108" s="33">
        <v>58921</v>
      </c>
      <c r="BZ108" s="33">
        <f t="shared" si="509"/>
        <v>23783</v>
      </c>
      <c r="CA108" s="35">
        <f t="shared" si="510"/>
        <v>1.6768455802834539</v>
      </c>
      <c r="CB108" s="41">
        <f t="shared" si="511"/>
        <v>180624</v>
      </c>
      <c r="CC108" s="41">
        <f t="shared" si="512"/>
        <v>83671</v>
      </c>
      <c r="CD108" s="42">
        <f t="shared" si="513"/>
        <v>1.8630057863088301</v>
      </c>
      <c r="CE108" s="33">
        <v>57751</v>
      </c>
      <c r="CF108" s="33">
        <f t="shared" si="514"/>
        <v>25491</v>
      </c>
      <c r="CG108" s="35">
        <f t="shared" si="515"/>
        <v>1.7901735895846249</v>
      </c>
      <c r="CH108" s="33">
        <v>61397</v>
      </c>
      <c r="CI108" s="33">
        <f t="shared" si="516"/>
        <v>28636</v>
      </c>
      <c r="CJ108" s="35">
        <f t="shared" si="517"/>
        <v>1.8740880925490675</v>
      </c>
      <c r="CK108" s="33">
        <v>53831</v>
      </c>
      <c r="CL108" s="33">
        <f t="shared" si="518"/>
        <v>12520</v>
      </c>
      <c r="CM108" s="35">
        <f t="shared" si="519"/>
        <v>1.3030669797390526</v>
      </c>
      <c r="CN108" s="41">
        <f t="shared" si="520"/>
        <v>353603</v>
      </c>
      <c r="CO108" s="41">
        <f t="shared" si="521"/>
        <v>150318</v>
      </c>
      <c r="CP108" s="42">
        <f t="shared" si="522"/>
        <v>1.7394446220822983</v>
      </c>
      <c r="CQ108" s="33">
        <v>34016</v>
      </c>
      <c r="CR108" s="33">
        <f t="shared" si="523"/>
        <v>-5151</v>
      </c>
      <c r="CS108" s="35">
        <f t="shared" si="524"/>
        <v>0.86848622564914346</v>
      </c>
      <c r="CT108" s="33">
        <v>63278</v>
      </c>
      <c r="CU108" s="33">
        <f t="shared" si="525"/>
        <v>33614</v>
      </c>
      <c r="CV108" s="35">
        <f t="shared" si="526"/>
        <v>2.1331580366774543</v>
      </c>
      <c r="CW108" s="33">
        <v>53552</v>
      </c>
      <c r="CX108" s="33">
        <f t="shared" si="527"/>
        <v>18796</v>
      </c>
      <c r="CY108" s="35">
        <f t="shared" si="528"/>
        <v>1.5407987110139256</v>
      </c>
      <c r="CZ108" s="41">
        <f t="shared" si="529"/>
        <v>504449</v>
      </c>
      <c r="DA108" s="41">
        <f t="shared" si="530"/>
        <v>197577</v>
      </c>
      <c r="DB108" s="42">
        <f t="shared" si="531"/>
        <v>1.6438417320576657</v>
      </c>
      <c r="DC108" s="33">
        <v>57291</v>
      </c>
      <c r="DD108" s="33">
        <f t="shared" si="532"/>
        <v>23346</v>
      </c>
      <c r="DE108" s="35">
        <f t="shared" si="533"/>
        <v>1.6877596111356605</v>
      </c>
      <c r="DF108" s="33">
        <v>65771</v>
      </c>
      <c r="DG108" s="33">
        <f t="shared" si="534"/>
        <v>34236</v>
      </c>
      <c r="DH108" s="35">
        <f t="shared" si="535"/>
        <v>2.0856508641192324</v>
      </c>
      <c r="DI108" s="33">
        <v>103625</v>
      </c>
      <c r="DJ108" s="33">
        <f t="shared" si="536"/>
        <v>58130</v>
      </c>
      <c r="DK108" s="35">
        <f t="shared" si="537"/>
        <v>2.2777228266842511</v>
      </c>
      <c r="DL108" s="64">
        <f t="shared" si="538"/>
        <v>731136</v>
      </c>
      <c r="DM108" s="64">
        <f t="shared" si="539"/>
        <v>313289</v>
      </c>
      <c r="DN108" s="65">
        <f t="shared" si="540"/>
        <v>1.7497696525283177</v>
      </c>
      <c r="DO108" s="64">
        <v>97187</v>
      </c>
      <c r="DP108" s="64">
        <f t="shared" si="541"/>
        <v>-24516</v>
      </c>
      <c r="DQ108" s="65">
        <f t="shared" si="542"/>
        <v>0.79855878655415236</v>
      </c>
      <c r="DR108" s="64">
        <v>58080</v>
      </c>
      <c r="DS108" s="64">
        <f t="shared" si="543"/>
        <v>-841</v>
      </c>
      <c r="DT108" s="65">
        <f t="shared" si="544"/>
        <v>0.98572665093939338</v>
      </c>
      <c r="DU108" s="64">
        <f t="shared" si="545"/>
        <v>155267</v>
      </c>
      <c r="DV108" s="64">
        <f t="shared" si="546"/>
        <v>-25357</v>
      </c>
      <c r="DW108" s="65">
        <f t="shared" si="547"/>
        <v>0.85961444769244399</v>
      </c>
      <c r="DX108" s="64">
        <v>199739</v>
      </c>
      <c r="DY108" s="64">
        <f t="shared" si="548"/>
        <v>26760</v>
      </c>
      <c r="DZ108" s="65">
        <f t="shared" si="549"/>
        <v>1.1547008596419219</v>
      </c>
      <c r="EA108" s="64">
        <f t="shared" si="550"/>
        <v>355006</v>
      </c>
      <c r="EB108" s="64">
        <f t="shared" si="551"/>
        <v>1403</v>
      </c>
      <c r="EC108" s="65">
        <f t="shared" si="552"/>
        <v>1.0039677265181575</v>
      </c>
      <c r="ED108" s="64">
        <v>60240</v>
      </c>
      <c r="EE108" s="64">
        <f t="shared" si="553"/>
        <v>26224</v>
      </c>
      <c r="EF108" s="65">
        <f t="shared" si="554"/>
        <v>1.7709313264346189</v>
      </c>
      <c r="EG108" s="64">
        <v>73748</v>
      </c>
      <c r="EH108" s="64">
        <f t="shared" si="555"/>
        <v>10470</v>
      </c>
      <c r="EI108" s="65">
        <f t="shared" si="556"/>
        <v>1.1654603495685705</v>
      </c>
      <c r="EJ108" s="64">
        <v>58268</v>
      </c>
      <c r="EK108" s="64">
        <f t="shared" si="557"/>
        <v>4716</v>
      </c>
      <c r="EL108" s="65">
        <f t="shared" si="558"/>
        <v>1.0880639378547954</v>
      </c>
      <c r="EM108" s="64">
        <f t="shared" si="559"/>
        <v>547262</v>
      </c>
      <c r="EN108" s="64">
        <f t="shared" si="560"/>
        <v>42813</v>
      </c>
      <c r="EO108" s="65">
        <f t="shared" si="561"/>
        <v>1.0848708194485468</v>
      </c>
      <c r="EP108" s="64">
        <v>124325</v>
      </c>
      <c r="EQ108" s="64">
        <f t="shared" si="562"/>
        <v>1263</v>
      </c>
      <c r="ER108" s="65">
        <f t="shared" si="563"/>
        <v>1.0102631194032277</v>
      </c>
      <c r="ES108" s="64">
        <v>122039</v>
      </c>
      <c r="ET108" s="64">
        <f t="shared" si="245"/>
        <v>18414</v>
      </c>
      <c r="EU108" s="65">
        <f t="shared" si="246"/>
        <v>1.1776984318455972</v>
      </c>
      <c r="EV108" s="64">
        <f t="shared" si="247"/>
        <v>793626</v>
      </c>
      <c r="EW108" s="64">
        <f t="shared" si="248"/>
        <v>62490</v>
      </c>
      <c r="EX108" s="65">
        <f t="shared" si="249"/>
        <v>1.0854697347689075</v>
      </c>
      <c r="EY108" s="64">
        <v>166541</v>
      </c>
      <c r="EZ108" s="64">
        <f t="shared" si="250"/>
        <v>11274</v>
      </c>
      <c r="FA108" s="65">
        <f t="shared" si="251"/>
        <v>1.0726104065899387</v>
      </c>
      <c r="FB108" s="64">
        <v>131756</v>
      </c>
      <c r="FC108" s="64">
        <f t="shared" si="252"/>
        <v>-67983</v>
      </c>
      <c r="FD108" s="65">
        <f t="shared" si="253"/>
        <v>0.65964083128482665</v>
      </c>
      <c r="FE108" s="64">
        <f t="shared" si="254"/>
        <v>298297</v>
      </c>
      <c r="FF108" s="64">
        <f t="shared" si="255"/>
        <v>-56709</v>
      </c>
      <c r="FG108" s="65">
        <f t="shared" si="256"/>
        <v>0.84025903787541623</v>
      </c>
      <c r="FH108" s="64">
        <v>0</v>
      </c>
      <c r="FI108" s="64">
        <f t="shared" si="257"/>
        <v>-192256</v>
      </c>
      <c r="FJ108" s="65">
        <f t="shared" si="258"/>
        <v>0</v>
      </c>
      <c r="FK108" s="64">
        <f t="shared" si="259"/>
        <v>298297</v>
      </c>
      <c r="FL108" s="64">
        <f t="shared" si="260"/>
        <v>-248965</v>
      </c>
      <c r="FM108" s="65">
        <f t="shared" si="261"/>
        <v>0.5450716475837899</v>
      </c>
      <c r="FN108" s="64">
        <v>142565</v>
      </c>
      <c r="FO108" s="64">
        <f t="shared" si="262"/>
        <v>-103799</v>
      </c>
      <c r="FP108" s="65">
        <f t="shared" si="263"/>
        <v>0.57867626763650537</v>
      </c>
      <c r="FQ108" s="64">
        <f t="shared" si="264"/>
        <v>440862</v>
      </c>
      <c r="FR108" s="45">
        <f t="shared" si="265"/>
        <v>-352764</v>
      </c>
      <c r="FS108" s="46">
        <f t="shared" si="266"/>
        <v>0.5555034739285255</v>
      </c>
      <c r="FT108" s="64">
        <f t="shared" si="366"/>
        <v>-116412.12</v>
      </c>
    </row>
    <row r="109" spans="1:176" s="1" customFormat="1" ht="11.25" x14ac:dyDescent="0.2">
      <c r="A109" s="51">
        <v>88</v>
      </c>
      <c r="B109" s="32">
        <v>51</v>
      </c>
      <c r="C109" s="32" t="s">
        <v>139</v>
      </c>
      <c r="D109" s="51">
        <v>1012008736</v>
      </c>
      <c r="E109" s="51">
        <v>101201001</v>
      </c>
      <c r="F109" s="51">
        <v>86618101</v>
      </c>
      <c r="G109" s="33">
        <v>0</v>
      </c>
      <c r="H109" s="33">
        <v>0</v>
      </c>
      <c r="I109" s="33">
        <v>0</v>
      </c>
      <c r="J109" s="34">
        <f t="shared" si="466"/>
        <v>0</v>
      </c>
      <c r="K109" s="33">
        <v>93196</v>
      </c>
      <c r="L109" s="33">
        <v>37718</v>
      </c>
      <c r="M109" s="33">
        <v>52778</v>
      </c>
      <c r="N109" s="34">
        <f t="shared" si="467"/>
        <v>183692</v>
      </c>
      <c r="O109" s="33">
        <v>94348</v>
      </c>
      <c r="P109" s="33">
        <v>58300</v>
      </c>
      <c r="Q109" s="33">
        <v>48230</v>
      </c>
      <c r="R109" s="34">
        <f t="shared" si="468"/>
        <v>384570</v>
      </c>
      <c r="S109" s="33">
        <v>54411</v>
      </c>
      <c r="T109" s="33">
        <v>62000</v>
      </c>
      <c r="U109" s="33">
        <v>53852</v>
      </c>
      <c r="V109" s="34">
        <f t="shared" si="564"/>
        <v>554833</v>
      </c>
      <c r="W109" s="33">
        <v>61280</v>
      </c>
      <c r="X109" s="33">
        <f t="shared" si="469"/>
        <v>61280</v>
      </c>
      <c r="Y109" s="35" t="e">
        <f t="shared" si="470"/>
        <v>#DIV/0!</v>
      </c>
      <c r="Z109" s="33">
        <v>61702</v>
      </c>
      <c r="AA109" s="33">
        <f t="shared" si="471"/>
        <v>61702</v>
      </c>
      <c r="AB109" s="35" t="e">
        <f t="shared" si="472"/>
        <v>#DIV/0!</v>
      </c>
      <c r="AC109" s="33">
        <v>58750</v>
      </c>
      <c r="AD109" s="33">
        <f t="shared" si="473"/>
        <v>58750</v>
      </c>
      <c r="AE109" s="35" t="e">
        <f t="shared" si="474"/>
        <v>#DIV/0!</v>
      </c>
      <c r="AF109" s="36">
        <f t="shared" si="475"/>
        <v>181732</v>
      </c>
      <c r="AG109" s="36">
        <f t="shared" si="476"/>
        <v>181732</v>
      </c>
      <c r="AH109" s="37" t="e">
        <f t="shared" si="477"/>
        <v>#DIV/0!</v>
      </c>
      <c r="AI109" s="33">
        <v>52945</v>
      </c>
      <c r="AJ109" s="33">
        <f t="shared" si="478"/>
        <v>-40251</v>
      </c>
      <c r="AK109" s="35">
        <f t="shared" si="479"/>
        <v>0.56810378127816641</v>
      </c>
      <c r="AL109" s="33">
        <v>65792</v>
      </c>
      <c r="AM109" s="33">
        <f t="shared" si="480"/>
        <v>28074</v>
      </c>
      <c r="AN109" s="35">
        <f t="shared" si="481"/>
        <v>1.7443130600774166</v>
      </c>
      <c r="AO109" s="33">
        <v>70230</v>
      </c>
      <c r="AP109" s="33">
        <f t="shared" si="482"/>
        <v>17452</v>
      </c>
      <c r="AQ109" s="35">
        <f t="shared" si="483"/>
        <v>1.330668081397552</v>
      </c>
      <c r="AR109" s="38">
        <f t="shared" si="484"/>
        <v>370699</v>
      </c>
      <c r="AS109" s="38">
        <f t="shared" si="485"/>
        <v>187007</v>
      </c>
      <c r="AT109" s="39">
        <f t="shared" si="486"/>
        <v>2.0180465126407245</v>
      </c>
      <c r="AU109" s="33">
        <v>79078</v>
      </c>
      <c r="AV109" s="33">
        <f t="shared" si="487"/>
        <v>-15270</v>
      </c>
      <c r="AW109" s="35">
        <f t="shared" si="488"/>
        <v>0.83815237206936022</v>
      </c>
      <c r="AX109" s="33">
        <v>114640</v>
      </c>
      <c r="AY109" s="33">
        <f t="shared" si="489"/>
        <v>56340</v>
      </c>
      <c r="AZ109" s="35">
        <f t="shared" si="490"/>
        <v>1.9663807890222984</v>
      </c>
      <c r="BA109" s="33">
        <v>109461</v>
      </c>
      <c r="BB109" s="33">
        <f t="shared" si="491"/>
        <v>61231</v>
      </c>
      <c r="BC109" s="40">
        <f t="shared" si="492"/>
        <v>2.2695625129587396</v>
      </c>
      <c r="BD109" s="38">
        <f t="shared" si="493"/>
        <v>673878</v>
      </c>
      <c r="BE109" s="38">
        <f t="shared" si="494"/>
        <v>289308</v>
      </c>
      <c r="BF109" s="39">
        <f t="shared" si="495"/>
        <v>1.75228957016928</v>
      </c>
      <c r="BG109" s="33">
        <v>126046</v>
      </c>
      <c r="BH109" s="33">
        <f t="shared" si="496"/>
        <v>71635</v>
      </c>
      <c r="BI109" s="40">
        <f t="shared" si="497"/>
        <v>2.3165536380511296</v>
      </c>
      <c r="BJ109" s="33">
        <v>115562.41</v>
      </c>
      <c r="BK109" s="33">
        <f t="shared" si="498"/>
        <v>53562.41</v>
      </c>
      <c r="BL109" s="40">
        <f t="shared" si="499"/>
        <v>1.8639098387096775</v>
      </c>
      <c r="BM109" s="33">
        <v>136078</v>
      </c>
      <c r="BN109" s="33">
        <f t="shared" si="500"/>
        <v>82226</v>
      </c>
      <c r="BO109" s="40">
        <f t="shared" si="501"/>
        <v>2.5268885092475672</v>
      </c>
      <c r="BP109" s="38">
        <f t="shared" si="502"/>
        <v>1051564.4100000001</v>
      </c>
      <c r="BQ109" s="33">
        <f t="shared" si="503"/>
        <v>496731.41000000015</v>
      </c>
      <c r="BR109" s="40">
        <f t="shared" si="504"/>
        <v>1.8952809403910729</v>
      </c>
      <c r="BS109" s="33">
        <v>159972</v>
      </c>
      <c r="BT109" s="33">
        <f t="shared" si="505"/>
        <v>98692</v>
      </c>
      <c r="BU109" s="35">
        <f t="shared" si="506"/>
        <v>2.6105091383812011</v>
      </c>
      <c r="BV109" s="33">
        <v>110471</v>
      </c>
      <c r="BW109" s="33">
        <f t="shared" si="507"/>
        <v>48769</v>
      </c>
      <c r="BX109" s="35">
        <f t="shared" si="508"/>
        <v>1.7903957732326343</v>
      </c>
      <c r="BY109" s="33">
        <v>19592</v>
      </c>
      <c r="BZ109" s="33">
        <f t="shared" si="509"/>
        <v>-39158</v>
      </c>
      <c r="CA109" s="35">
        <f t="shared" si="510"/>
        <v>0.3334808510638298</v>
      </c>
      <c r="CB109" s="41">
        <f t="shared" si="511"/>
        <v>290035</v>
      </c>
      <c r="CC109" s="41">
        <f t="shared" si="512"/>
        <v>108303</v>
      </c>
      <c r="CD109" s="42">
        <f t="shared" si="513"/>
        <v>1.595948979816433</v>
      </c>
      <c r="CE109" s="33">
        <v>216911.61</v>
      </c>
      <c r="CF109" s="33">
        <f t="shared" si="514"/>
        <v>163966.60999999999</v>
      </c>
      <c r="CG109" s="35">
        <f t="shared" si="515"/>
        <v>4.0969234110869772</v>
      </c>
      <c r="CH109" s="33">
        <v>133378.72</v>
      </c>
      <c r="CI109" s="33">
        <f t="shared" si="516"/>
        <v>67586.720000000001</v>
      </c>
      <c r="CJ109" s="35">
        <f t="shared" si="517"/>
        <v>2.0272786964980547</v>
      </c>
      <c r="CK109" s="33">
        <v>214598</v>
      </c>
      <c r="CL109" s="33">
        <f t="shared" si="518"/>
        <v>144368</v>
      </c>
      <c r="CM109" s="35">
        <f t="shared" si="519"/>
        <v>3.0556457354406947</v>
      </c>
      <c r="CN109" s="41">
        <f t="shared" si="520"/>
        <v>854923.33</v>
      </c>
      <c r="CO109" s="41">
        <f t="shared" si="521"/>
        <v>484224.32999999996</v>
      </c>
      <c r="CP109" s="42">
        <f t="shared" si="522"/>
        <v>2.3062466583400547</v>
      </c>
      <c r="CQ109" s="33">
        <v>162987</v>
      </c>
      <c r="CR109" s="33">
        <f t="shared" si="523"/>
        <v>83909</v>
      </c>
      <c r="CS109" s="35">
        <f t="shared" si="524"/>
        <v>2.0610915804648573</v>
      </c>
      <c r="CT109" s="33">
        <v>195349</v>
      </c>
      <c r="CU109" s="33">
        <f t="shared" si="525"/>
        <v>80709</v>
      </c>
      <c r="CV109" s="35">
        <f t="shared" si="526"/>
        <v>1.7040212840195395</v>
      </c>
      <c r="CW109" s="33">
        <v>193764</v>
      </c>
      <c r="CX109" s="33">
        <f t="shared" si="527"/>
        <v>84303</v>
      </c>
      <c r="CY109" s="35">
        <f t="shared" si="528"/>
        <v>1.7701647162002905</v>
      </c>
      <c r="CZ109" s="41">
        <f t="shared" si="529"/>
        <v>1407023.33</v>
      </c>
      <c r="DA109" s="41">
        <f t="shared" si="530"/>
        <v>733145.33000000007</v>
      </c>
      <c r="DB109" s="42">
        <f t="shared" si="531"/>
        <v>2.0879496437040532</v>
      </c>
      <c r="DC109" s="33">
        <v>156472</v>
      </c>
      <c r="DD109" s="33">
        <f t="shared" si="532"/>
        <v>30426</v>
      </c>
      <c r="DE109" s="35">
        <f t="shared" si="533"/>
        <v>1.2413880646748012</v>
      </c>
      <c r="DF109" s="33">
        <v>225745</v>
      </c>
      <c r="DG109" s="33">
        <f t="shared" si="534"/>
        <v>110182.59</v>
      </c>
      <c r="DH109" s="35">
        <f t="shared" si="535"/>
        <v>1.9534466268053772</v>
      </c>
      <c r="DI109" s="33">
        <v>215013</v>
      </c>
      <c r="DJ109" s="33">
        <f t="shared" si="536"/>
        <v>78935</v>
      </c>
      <c r="DK109" s="35">
        <f t="shared" si="537"/>
        <v>1.5800717235703052</v>
      </c>
      <c r="DL109" s="64">
        <f t="shared" si="538"/>
        <v>2004253.33</v>
      </c>
      <c r="DM109" s="64">
        <f t="shared" si="539"/>
        <v>952688.91999999993</v>
      </c>
      <c r="DN109" s="65">
        <f t="shared" si="540"/>
        <v>1.9059729588984471</v>
      </c>
      <c r="DO109" s="64">
        <v>510672</v>
      </c>
      <c r="DP109" s="64">
        <f t="shared" si="541"/>
        <v>240229</v>
      </c>
      <c r="DQ109" s="65">
        <f t="shared" si="542"/>
        <v>1.8882796005073157</v>
      </c>
      <c r="DR109" s="64">
        <v>201492</v>
      </c>
      <c r="DS109" s="64">
        <f t="shared" si="543"/>
        <v>181900</v>
      </c>
      <c r="DT109" s="65">
        <f t="shared" si="544"/>
        <v>10.284401796651695</v>
      </c>
      <c r="DU109" s="64">
        <f t="shared" si="545"/>
        <v>712164</v>
      </c>
      <c r="DV109" s="64">
        <f t="shared" si="546"/>
        <v>422129</v>
      </c>
      <c r="DW109" s="65">
        <f t="shared" si="547"/>
        <v>2.4554415846363371</v>
      </c>
      <c r="DX109" s="64">
        <v>852904.45</v>
      </c>
      <c r="DY109" s="64">
        <f t="shared" si="548"/>
        <v>288016.12</v>
      </c>
      <c r="DZ109" s="65">
        <f t="shared" si="549"/>
        <v>1.5098638168007472</v>
      </c>
      <c r="EA109" s="64">
        <f t="shared" si="550"/>
        <v>1565068.45</v>
      </c>
      <c r="EB109" s="64">
        <f t="shared" si="551"/>
        <v>710145.12</v>
      </c>
      <c r="EC109" s="65">
        <f t="shared" si="552"/>
        <v>1.830653574514103</v>
      </c>
      <c r="ED109" s="64">
        <v>337789</v>
      </c>
      <c r="EE109" s="64">
        <f t="shared" si="553"/>
        <v>174802</v>
      </c>
      <c r="EF109" s="65">
        <f t="shared" si="554"/>
        <v>2.0724904440231429</v>
      </c>
      <c r="EG109" s="64">
        <v>313230</v>
      </c>
      <c r="EH109" s="64">
        <f t="shared" si="555"/>
        <v>117881</v>
      </c>
      <c r="EI109" s="65">
        <f t="shared" si="556"/>
        <v>1.6034379495159945</v>
      </c>
      <c r="EJ109" s="64">
        <v>332306</v>
      </c>
      <c r="EK109" s="64">
        <f t="shared" si="557"/>
        <v>138542</v>
      </c>
      <c r="EL109" s="65">
        <f t="shared" si="558"/>
        <v>1.7150038190788794</v>
      </c>
      <c r="EM109" s="64">
        <f t="shared" si="559"/>
        <v>2548393.4500000002</v>
      </c>
      <c r="EN109" s="64">
        <f t="shared" si="560"/>
        <v>1141370.1200000001</v>
      </c>
      <c r="EO109" s="65">
        <f t="shared" si="561"/>
        <v>1.8111948790500865</v>
      </c>
      <c r="EP109" s="64">
        <v>551780</v>
      </c>
      <c r="EQ109" s="64">
        <f t="shared" si="562"/>
        <v>169563</v>
      </c>
      <c r="ER109" s="65">
        <f t="shared" si="563"/>
        <v>1.443630189133398</v>
      </c>
      <c r="ES109" s="64">
        <v>223724</v>
      </c>
      <c r="ET109" s="64">
        <f t="shared" si="245"/>
        <v>8711</v>
      </c>
      <c r="EU109" s="65">
        <f t="shared" si="246"/>
        <v>1.0405138293963621</v>
      </c>
      <c r="EV109" s="64">
        <f t="shared" si="247"/>
        <v>3323897.45</v>
      </c>
      <c r="EW109" s="64">
        <f t="shared" si="248"/>
        <v>1319644.1200000001</v>
      </c>
      <c r="EX109" s="65">
        <f t="shared" si="249"/>
        <v>1.6584218173657719</v>
      </c>
      <c r="EY109" s="64">
        <v>703019</v>
      </c>
      <c r="EZ109" s="64">
        <f t="shared" si="250"/>
        <v>-9145</v>
      </c>
      <c r="FA109" s="65">
        <f t="shared" si="251"/>
        <v>0.9871588566678462</v>
      </c>
      <c r="FB109" s="64">
        <v>694264</v>
      </c>
      <c r="FC109" s="64">
        <f t="shared" si="252"/>
        <v>-158640.44999999995</v>
      </c>
      <c r="FD109" s="65">
        <f t="shared" si="253"/>
        <v>0.81399973936119108</v>
      </c>
      <c r="FE109" s="64">
        <f t="shared" si="254"/>
        <v>1397283</v>
      </c>
      <c r="FF109" s="64">
        <f t="shared" si="255"/>
        <v>-167785.44999999995</v>
      </c>
      <c r="FG109" s="65">
        <f t="shared" si="256"/>
        <v>0.89279353883850898</v>
      </c>
      <c r="FH109" s="64">
        <v>741359</v>
      </c>
      <c r="FI109" s="64">
        <f t="shared" si="257"/>
        <v>-241966</v>
      </c>
      <c r="FJ109" s="65">
        <f t="shared" si="258"/>
        <v>0.75393079602369517</v>
      </c>
      <c r="FK109" s="64">
        <f t="shared" si="259"/>
        <v>2138642</v>
      </c>
      <c r="FL109" s="64">
        <f t="shared" si="260"/>
        <v>-409751.45000000019</v>
      </c>
      <c r="FM109" s="65">
        <f t="shared" si="261"/>
        <v>0.83921185718005975</v>
      </c>
      <c r="FN109" s="64">
        <v>720773.22</v>
      </c>
      <c r="FO109" s="64">
        <f t="shared" si="262"/>
        <v>-54730.780000000028</v>
      </c>
      <c r="FP109" s="65">
        <f t="shared" si="263"/>
        <v>0.9294255348779632</v>
      </c>
      <c r="FQ109" s="64">
        <f t="shared" si="264"/>
        <v>2859415.2199999997</v>
      </c>
      <c r="FR109" s="45">
        <f t="shared" si="265"/>
        <v>-464482.23000000045</v>
      </c>
      <c r="FS109" s="46">
        <f t="shared" si="266"/>
        <v>0.86025975921730069</v>
      </c>
      <c r="FT109" s="64">
        <f t="shared" si="366"/>
        <v>-153279.13590000014</v>
      </c>
    </row>
    <row r="110" spans="1:176" s="1" customFormat="1" ht="11.25" x14ac:dyDescent="0.2">
      <c r="A110" s="51">
        <v>89</v>
      </c>
      <c r="B110" s="32">
        <v>7</v>
      </c>
      <c r="C110" s="32" t="s">
        <v>91</v>
      </c>
      <c r="D110" s="51">
        <v>1012003576</v>
      </c>
      <c r="E110" s="51">
        <v>101201001</v>
      </c>
      <c r="F110" s="51">
        <v>86618101</v>
      </c>
      <c r="G110" s="33">
        <v>244573</v>
      </c>
      <c r="H110" s="33">
        <v>218976</v>
      </c>
      <c r="I110" s="33">
        <v>133986.46</v>
      </c>
      <c r="J110" s="34">
        <f t="shared" si="466"/>
        <v>597535.46</v>
      </c>
      <c r="K110" s="33">
        <v>404960</v>
      </c>
      <c r="L110" s="33">
        <v>257725</v>
      </c>
      <c r="M110" s="33">
        <v>227968.8</v>
      </c>
      <c r="N110" s="34">
        <f t="shared" si="467"/>
        <v>1488189.26</v>
      </c>
      <c r="O110" s="33">
        <v>355149</v>
      </c>
      <c r="P110" s="33">
        <v>417986</v>
      </c>
      <c r="Q110" s="33">
        <v>310294</v>
      </c>
      <c r="R110" s="34">
        <f t="shared" si="468"/>
        <v>2571618.2599999998</v>
      </c>
      <c r="S110" s="33">
        <v>253329</v>
      </c>
      <c r="T110" s="33">
        <v>265987</v>
      </c>
      <c r="U110" s="33">
        <v>305476</v>
      </c>
      <c r="V110" s="34">
        <f t="shared" si="564"/>
        <v>3396410.26</v>
      </c>
      <c r="W110" s="33">
        <v>298869</v>
      </c>
      <c r="X110" s="33">
        <f t="shared" si="469"/>
        <v>54296</v>
      </c>
      <c r="Y110" s="35">
        <f t="shared" si="470"/>
        <v>1.2220032464744677</v>
      </c>
      <c r="Z110" s="33">
        <v>286316</v>
      </c>
      <c r="AA110" s="33">
        <f t="shared" si="471"/>
        <v>67340</v>
      </c>
      <c r="AB110" s="35">
        <f t="shared" si="472"/>
        <v>1.3075222855472746</v>
      </c>
      <c r="AC110" s="33">
        <v>263621</v>
      </c>
      <c r="AD110" s="33">
        <f t="shared" si="473"/>
        <v>129634.54000000001</v>
      </c>
      <c r="AE110" s="35">
        <f t="shared" si="474"/>
        <v>1.9675197031102996</v>
      </c>
      <c r="AF110" s="36">
        <f t="shared" si="475"/>
        <v>848806</v>
      </c>
      <c r="AG110" s="36">
        <f t="shared" si="476"/>
        <v>251270.54000000004</v>
      </c>
      <c r="AH110" s="37">
        <f t="shared" si="477"/>
        <v>1.4205115124046364</v>
      </c>
      <c r="AI110" s="33">
        <v>263498</v>
      </c>
      <c r="AJ110" s="33">
        <f t="shared" si="478"/>
        <v>-141462</v>
      </c>
      <c r="AK110" s="35">
        <f t="shared" si="479"/>
        <v>0.6506766100355591</v>
      </c>
      <c r="AL110" s="33">
        <v>306047</v>
      </c>
      <c r="AM110" s="33">
        <f t="shared" si="480"/>
        <v>48322</v>
      </c>
      <c r="AN110" s="35">
        <f t="shared" si="481"/>
        <v>1.1874944223494035</v>
      </c>
      <c r="AO110" s="33">
        <v>522030</v>
      </c>
      <c r="AP110" s="33">
        <f t="shared" si="482"/>
        <v>294061.2</v>
      </c>
      <c r="AQ110" s="35">
        <f t="shared" si="483"/>
        <v>2.2899186204427977</v>
      </c>
      <c r="AR110" s="38">
        <f t="shared" si="484"/>
        <v>1940381</v>
      </c>
      <c r="AS110" s="38">
        <f t="shared" si="485"/>
        <v>452191.74</v>
      </c>
      <c r="AT110" s="39">
        <f t="shared" si="486"/>
        <v>1.3038536509798491</v>
      </c>
      <c r="AU110" s="33">
        <v>162950</v>
      </c>
      <c r="AV110" s="33">
        <f t="shared" si="487"/>
        <v>-192199</v>
      </c>
      <c r="AW110" s="35">
        <f t="shared" si="488"/>
        <v>0.45882150871887573</v>
      </c>
      <c r="AX110" s="33">
        <v>116097.05</v>
      </c>
      <c r="AY110" s="33">
        <f t="shared" si="489"/>
        <v>-301888.95</v>
      </c>
      <c r="AZ110" s="35">
        <f t="shared" si="490"/>
        <v>0.27775344150282544</v>
      </c>
      <c r="BA110" s="33">
        <v>185479.01</v>
      </c>
      <c r="BB110" s="33">
        <f t="shared" si="491"/>
        <v>-124814.98999999999</v>
      </c>
      <c r="BC110" s="40">
        <f t="shared" si="492"/>
        <v>0.59775248635165368</v>
      </c>
      <c r="BD110" s="38">
        <f t="shared" si="493"/>
        <v>2404907.0599999996</v>
      </c>
      <c r="BE110" s="38">
        <f t="shared" si="494"/>
        <v>-166711.20000000019</v>
      </c>
      <c r="BF110" s="39">
        <f t="shared" si="495"/>
        <v>0.93517264883630113</v>
      </c>
      <c r="BG110" s="33">
        <v>126913</v>
      </c>
      <c r="BH110" s="33">
        <f t="shared" si="496"/>
        <v>-126416</v>
      </c>
      <c r="BI110" s="40">
        <f t="shared" si="497"/>
        <v>0.50098093783183129</v>
      </c>
      <c r="BJ110" s="33">
        <v>112514</v>
      </c>
      <c r="BK110" s="33">
        <f t="shared" si="498"/>
        <v>-153473</v>
      </c>
      <c r="BL110" s="40">
        <f t="shared" si="499"/>
        <v>0.42300563561377058</v>
      </c>
      <c r="BM110" s="33">
        <v>190198.19</v>
      </c>
      <c r="BN110" s="33">
        <f t="shared" si="500"/>
        <v>-115277.81</v>
      </c>
      <c r="BO110" s="40">
        <f t="shared" si="501"/>
        <v>0.62262891356440442</v>
      </c>
      <c r="BP110" s="38">
        <f t="shared" si="502"/>
        <v>2834532.2499999995</v>
      </c>
      <c r="BQ110" s="33">
        <f t="shared" si="503"/>
        <v>-561878.01000000024</v>
      </c>
      <c r="BR110" s="40">
        <f t="shared" si="504"/>
        <v>0.83456709673230101</v>
      </c>
      <c r="BS110" s="33">
        <v>116892</v>
      </c>
      <c r="BT110" s="33">
        <f t="shared" si="505"/>
        <v>-181977</v>
      </c>
      <c r="BU110" s="35">
        <f t="shared" si="506"/>
        <v>0.3911145016713008</v>
      </c>
      <c r="BV110" s="33">
        <v>126085</v>
      </c>
      <c r="BW110" s="33">
        <f t="shared" si="507"/>
        <v>-160231</v>
      </c>
      <c r="BX110" s="35">
        <f t="shared" si="508"/>
        <v>0.44037008061023486</v>
      </c>
      <c r="BY110" s="33">
        <v>134566</v>
      </c>
      <c r="BZ110" s="33">
        <f t="shared" si="509"/>
        <v>-129055</v>
      </c>
      <c r="CA110" s="35">
        <f t="shared" si="510"/>
        <v>0.51045250568050349</v>
      </c>
      <c r="CB110" s="41">
        <f t="shared" si="511"/>
        <v>377543</v>
      </c>
      <c r="CC110" s="41">
        <f t="shared" si="512"/>
        <v>-471263</v>
      </c>
      <c r="CD110" s="42">
        <f t="shared" si="513"/>
        <v>0.44479303869199793</v>
      </c>
      <c r="CE110" s="33">
        <v>145233.1</v>
      </c>
      <c r="CF110" s="33">
        <f t="shared" si="514"/>
        <v>-118264.9</v>
      </c>
      <c r="CG110" s="35">
        <f t="shared" si="515"/>
        <v>0.55117344344169594</v>
      </c>
      <c r="CH110" s="33">
        <v>110983.94</v>
      </c>
      <c r="CI110" s="33">
        <f t="shared" si="516"/>
        <v>-195063.06</v>
      </c>
      <c r="CJ110" s="35">
        <f t="shared" si="517"/>
        <v>0.36263691524504404</v>
      </c>
      <c r="CK110" s="33">
        <v>114045</v>
      </c>
      <c r="CL110" s="33">
        <f t="shared" si="518"/>
        <v>-407985</v>
      </c>
      <c r="CM110" s="35">
        <f t="shared" si="519"/>
        <v>0.21846445606574336</v>
      </c>
      <c r="CN110" s="41">
        <f t="shared" si="520"/>
        <v>747805.04</v>
      </c>
      <c r="CO110" s="41">
        <f t="shared" si="521"/>
        <v>-1192575.96</v>
      </c>
      <c r="CP110" s="42">
        <f t="shared" si="522"/>
        <v>0.38539082788380224</v>
      </c>
      <c r="CQ110" s="33">
        <v>119305</v>
      </c>
      <c r="CR110" s="33">
        <f t="shared" si="523"/>
        <v>-43645</v>
      </c>
      <c r="CS110" s="35">
        <f t="shared" si="524"/>
        <v>0.73215710340595275</v>
      </c>
      <c r="CT110" s="33">
        <v>145485</v>
      </c>
      <c r="CU110" s="33">
        <f t="shared" si="525"/>
        <v>29387.949999999997</v>
      </c>
      <c r="CV110" s="35">
        <f t="shared" si="526"/>
        <v>1.2531326162034264</v>
      </c>
      <c r="CW110" s="33">
        <v>105708</v>
      </c>
      <c r="CX110" s="33">
        <f t="shared" si="527"/>
        <v>-79771.010000000009</v>
      </c>
      <c r="CY110" s="35">
        <f t="shared" si="528"/>
        <v>0.56991893584077247</v>
      </c>
      <c r="CZ110" s="41">
        <f t="shared" si="529"/>
        <v>1118303.04</v>
      </c>
      <c r="DA110" s="41">
        <f t="shared" si="530"/>
        <v>-1286604.0199999996</v>
      </c>
      <c r="DB110" s="42">
        <f t="shared" si="531"/>
        <v>0.46500883905259949</v>
      </c>
      <c r="DC110" s="33">
        <v>144007</v>
      </c>
      <c r="DD110" s="33">
        <f t="shared" si="532"/>
        <v>17094</v>
      </c>
      <c r="DE110" s="35">
        <f t="shared" si="533"/>
        <v>1.1346906936247665</v>
      </c>
      <c r="DF110" s="33">
        <v>112023</v>
      </c>
      <c r="DG110" s="33">
        <f t="shared" si="534"/>
        <v>-491</v>
      </c>
      <c r="DH110" s="35">
        <f t="shared" si="535"/>
        <v>0.99563609861883851</v>
      </c>
      <c r="DI110" s="33">
        <v>109979</v>
      </c>
      <c r="DJ110" s="33">
        <f t="shared" si="536"/>
        <v>-80219.19</v>
      </c>
      <c r="DK110" s="35">
        <f t="shared" si="537"/>
        <v>0.57823368350666215</v>
      </c>
      <c r="DL110" s="64">
        <f t="shared" si="538"/>
        <v>1484312.04</v>
      </c>
      <c r="DM110" s="64">
        <f t="shared" si="539"/>
        <v>-1350220.2099999995</v>
      </c>
      <c r="DN110" s="65">
        <f t="shared" si="540"/>
        <v>0.52365325531223017</v>
      </c>
      <c r="DO110" s="64">
        <v>224545</v>
      </c>
      <c r="DP110" s="64">
        <f t="shared" si="541"/>
        <v>-18432</v>
      </c>
      <c r="DQ110" s="65">
        <f t="shared" si="542"/>
        <v>0.92414096807516766</v>
      </c>
      <c r="DR110" s="64">
        <v>125054</v>
      </c>
      <c r="DS110" s="64">
        <f t="shared" si="543"/>
        <v>-9512</v>
      </c>
      <c r="DT110" s="65">
        <f t="shared" si="544"/>
        <v>0.92931349672279773</v>
      </c>
      <c r="DU110" s="64">
        <f t="shared" si="545"/>
        <v>349599</v>
      </c>
      <c r="DV110" s="64">
        <f t="shared" si="546"/>
        <v>-27944</v>
      </c>
      <c r="DW110" s="65">
        <f t="shared" si="547"/>
        <v>0.92598458983480025</v>
      </c>
      <c r="DX110" s="64">
        <v>413057</v>
      </c>
      <c r="DY110" s="64">
        <f t="shared" si="548"/>
        <v>42794.959999999963</v>
      </c>
      <c r="DZ110" s="65">
        <f t="shared" si="549"/>
        <v>1.1155801982833562</v>
      </c>
      <c r="EA110" s="64">
        <f t="shared" si="550"/>
        <v>762656</v>
      </c>
      <c r="EB110" s="64">
        <f t="shared" si="551"/>
        <v>14850.959999999963</v>
      </c>
      <c r="EC110" s="65">
        <f t="shared" si="552"/>
        <v>1.0198594007871356</v>
      </c>
      <c r="ED110" s="64">
        <v>114728</v>
      </c>
      <c r="EE110" s="64">
        <f t="shared" si="553"/>
        <v>-4577</v>
      </c>
      <c r="EF110" s="65">
        <f t="shared" si="554"/>
        <v>0.96163614265956998</v>
      </c>
      <c r="EG110" s="64">
        <v>106792</v>
      </c>
      <c r="EH110" s="64">
        <f t="shared" si="555"/>
        <v>-38693</v>
      </c>
      <c r="EI110" s="65">
        <f t="shared" si="556"/>
        <v>0.73404131010069762</v>
      </c>
      <c r="EJ110" s="64">
        <v>71368</v>
      </c>
      <c r="EK110" s="64">
        <f t="shared" si="557"/>
        <v>-34340</v>
      </c>
      <c r="EL110" s="65">
        <f t="shared" si="558"/>
        <v>0.67514284633140353</v>
      </c>
      <c r="EM110" s="64">
        <f t="shared" si="559"/>
        <v>1055544</v>
      </c>
      <c r="EN110" s="64">
        <f t="shared" si="560"/>
        <v>-62759.040000000037</v>
      </c>
      <c r="EO110" s="65">
        <f t="shared" si="561"/>
        <v>0.94388011321153165</v>
      </c>
      <c r="EP110" s="64">
        <v>292090</v>
      </c>
      <c r="EQ110" s="64">
        <f t="shared" si="562"/>
        <v>36060</v>
      </c>
      <c r="ER110" s="65">
        <f t="shared" si="563"/>
        <v>1.1408428699761746</v>
      </c>
      <c r="ES110" s="64">
        <v>109676</v>
      </c>
      <c r="ET110" s="64">
        <f t="shared" si="245"/>
        <v>-303</v>
      </c>
      <c r="EU110" s="65">
        <f t="shared" si="246"/>
        <v>0.99724492857727387</v>
      </c>
      <c r="EV110" s="64">
        <f t="shared" si="247"/>
        <v>1457310</v>
      </c>
      <c r="EW110" s="64">
        <f t="shared" si="248"/>
        <v>-27002.040000000037</v>
      </c>
      <c r="EX110" s="65">
        <f t="shared" si="249"/>
        <v>0.98180838039958229</v>
      </c>
      <c r="EY110" s="64">
        <v>313453</v>
      </c>
      <c r="EZ110" s="64">
        <f t="shared" si="250"/>
        <v>-36146</v>
      </c>
      <c r="FA110" s="65">
        <f t="shared" si="251"/>
        <v>0.89660725574157818</v>
      </c>
      <c r="FB110" s="64">
        <v>311458</v>
      </c>
      <c r="FC110" s="64">
        <f t="shared" si="252"/>
        <v>-101599</v>
      </c>
      <c r="FD110" s="65">
        <f t="shared" si="253"/>
        <v>0.75403152591530953</v>
      </c>
      <c r="FE110" s="64">
        <f t="shared" si="254"/>
        <v>624911</v>
      </c>
      <c r="FF110" s="64">
        <f t="shared" si="255"/>
        <v>-137745</v>
      </c>
      <c r="FG110" s="65">
        <f t="shared" si="256"/>
        <v>0.81938777115763861</v>
      </c>
      <c r="FH110" s="64">
        <v>176610</v>
      </c>
      <c r="FI110" s="64">
        <f t="shared" si="257"/>
        <v>-116278</v>
      </c>
      <c r="FJ110" s="65">
        <f t="shared" si="258"/>
        <v>0.60299500150228069</v>
      </c>
      <c r="FK110" s="64">
        <f t="shared" si="259"/>
        <v>801521</v>
      </c>
      <c r="FL110" s="64">
        <f t="shared" si="260"/>
        <v>-254023</v>
      </c>
      <c r="FM110" s="65">
        <f t="shared" si="261"/>
        <v>0.75934399702902011</v>
      </c>
      <c r="FN110" s="64">
        <v>84476</v>
      </c>
      <c r="FO110" s="64">
        <f t="shared" si="262"/>
        <v>-317290</v>
      </c>
      <c r="FP110" s="65">
        <f t="shared" si="263"/>
        <v>0.21026169461826039</v>
      </c>
      <c r="FQ110" s="64">
        <f t="shared" si="264"/>
        <v>885997</v>
      </c>
      <c r="FR110" s="45">
        <f t="shared" si="265"/>
        <v>-571313</v>
      </c>
      <c r="FS110" s="46">
        <f t="shared" si="266"/>
        <v>0.60796741942345833</v>
      </c>
      <c r="FT110" s="64">
        <f t="shared" si="366"/>
        <v>-188533.29</v>
      </c>
    </row>
    <row r="111" spans="1:176" s="1" customFormat="1" ht="11.25" x14ac:dyDescent="0.2">
      <c r="A111" s="51">
        <v>90</v>
      </c>
      <c r="B111" s="32">
        <v>6</v>
      </c>
      <c r="C111" s="32" t="s">
        <v>90</v>
      </c>
      <c r="D111" s="51">
        <v>1007012092</v>
      </c>
      <c r="E111" s="51">
        <v>100701001</v>
      </c>
      <c r="F111" s="51">
        <v>86618101</v>
      </c>
      <c r="G111" s="33">
        <v>261487.87</v>
      </c>
      <c r="H111" s="33"/>
      <c r="I111" s="33"/>
      <c r="J111" s="34">
        <f t="shared" si="466"/>
        <v>261487.87</v>
      </c>
      <c r="K111" s="33"/>
      <c r="L111" s="33">
        <v>0</v>
      </c>
      <c r="M111" s="33">
        <v>0</v>
      </c>
      <c r="N111" s="34">
        <f t="shared" si="467"/>
        <v>261487.87</v>
      </c>
      <c r="O111" s="33">
        <v>0</v>
      </c>
      <c r="P111" s="33">
        <v>0</v>
      </c>
      <c r="Q111" s="33">
        <v>0</v>
      </c>
      <c r="R111" s="34">
        <f t="shared" si="468"/>
        <v>261487.87</v>
      </c>
      <c r="S111" s="33">
        <v>486441</v>
      </c>
      <c r="T111" s="33">
        <v>0</v>
      </c>
      <c r="U111" s="33">
        <v>0</v>
      </c>
      <c r="V111" s="34">
        <f t="shared" si="564"/>
        <v>747928.87</v>
      </c>
      <c r="W111" s="33">
        <v>836869</v>
      </c>
      <c r="X111" s="33">
        <f t="shared" si="469"/>
        <v>575381.13</v>
      </c>
      <c r="Y111" s="35">
        <f t="shared" si="470"/>
        <v>3.2004123174050099</v>
      </c>
      <c r="Z111" s="33">
        <v>100000</v>
      </c>
      <c r="AA111" s="33">
        <f t="shared" si="471"/>
        <v>100000</v>
      </c>
      <c r="AB111" s="35" t="e">
        <f t="shared" si="472"/>
        <v>#DIV/0!</v>
      </c>
      <c r="AC111" s="33">
        <v>0</v>
      </c>
      <c r="AD111" s="33">
        <f t="shared" si="473"/>
        <v>0</v>
      </c>
      <c r="AE111" s="35" t="e">
        <f t="shared" si="474"/>
        <v>#DIV/0!</v>
      </c>
      <c r="AF111" s="36">
        <f t="shared" si="475"/>
        <v>936869</v>
      </c>
      <c r="AG111" s="36">
        <f t="shared" si="476"/>
        <v>675381.13</v>
      </c>
      <c r="AH111" s="37">
        <f t="shared" si="477"/>
        <v>3.582839234569466</v>
      </c>
      <c r="AI111" s="33">
        <v>1072825</v>
      </c>
      <c r="AJ111" s="33">
        <f t="shared" si="478"/>
        <v>1072825</v>
      </c>
      <c r="AK111" s="35" t="e">
        <f t="shared" si="479"/>
        <v>#DIV/0!</v>
      </c>
      <c r="AL111" s="33">
        <v>76808.47</v>
      </c>
      <c r="AM111" s="33">
        <f t="shared" si="480"/>
        <v>76808.47</v>
      </c>
      <c r="AN111" s="35" t="e">
        <f t="shared" si="481"/>
        <v>#DIV/0!</v>
      </c>
      <c r="AO111" s="33">
        <v>2588540.79</v>
      </c>
      <c r="AP111" s="33">
        <f t="shared" si="482"/>
        <v>2588540.79</v>
      </c>
      <c r="AQ111" s="35" t="e">
        <f t="shared" si="483"/>
        <v>#DIV/0!</v>
      </c>
      <c r="AR111" s="38">
        <f t="shared" si="484"/>
        <v>4675043.26</v>
      </c>
      <c r="AS111" s="38">
        <f t="shared" si="485"/>
        <v>4413555.3899999997</v>
      </c>
      <c r="AT111" s="39">
        <f t="shared" si="486"/>
        <v>17.878623815322676</v>
      </c>
      <c r="AU111" s="33">
        <v>779356.29</v>
      </c>
      <c r="AV111" s="33">
        <f t="shared" si="487"/>
        <v>779356.29</v>
      </c>
      <c r="AW111" s="35" t="e">
        <f t="shared" si="488"/>
        <v>#DIV/0!</v>
      </c>
      <c r="AX111" s="33">
        <v>354520.65</v>
      </c>
      <c r="AY111" s="33">
        <f t="shared" si="489"/>
        <v>354520.65</v>
      </c>
      <c r="AZ111" s="35" t="e">
        <f t="shared" si="490"/>
        <v>#DIV/0!</v>
      </c>
      <c r="BA111" s="33">
        <v>333846.64</v>
      </c>
      <c r="BB111" s="33">
        <f t="shared" si="491"/>
        <v>333846.64</v>
      </c>
      <c r="BC111" s="40" t="e">
        <f t="shared" si="492"/>
        <v>#DIV/0!</v>
      </c>
      <c r="BD111" s="38">
        <f t="shared" si="493"/>
        <v>6142766.8399999999</v>
      </c>
      <c r="BE111" s="38">
        <f t="shared" si="494"/>
        <v>5881278.9699999997</v>
      </c>
      <c r="BF111" s="39">
        <f t="shared" si="495"/>
        <v>23.491593854812461</v>
      </c>
      <c r="BG111" s="33">
        <v>336437</v>
      </c>
      <c r="BH111" s="33">
        <f t="shared" si="496"/>
        <v>-150004</v>
      </c>
      <c r="BI111" s="40">
        <f t="shared" si="497"/>
        <v>0.69162961181314897</v>
      </c>
      <c r="BJ111" s="33">
        <v>0</v>
      </c>
      <c r="BK111" s="33">
        <f t="shared" si="498"/>
        <v>0</v>
      </c>
      <c r="BL111" s="40" t="e">
        <f t="shared" si="499"/>
        <v>#DIV/0!</v>
      </c>
      <c r="BM111" s="33">
        <v>325414.32</v>
      </c>
      <c r="BN111" s="33">
        <f t="shared" si="500"/>
        <v>325414.32</v>
      </c>
      <c r="BO111" s="40" t="e">
        <f t="shared" si="501"/>
        <v>#DIV/0!</v>
      </c>
      <c r="BP111" s="38">
        <f t="shared" si="502"/>
        <v>6804618.1600000001</v>
      </c>
      <c r="BQ111" s="33">
        <f t="shared" si="503"/>
        <v>6056689.29</v>
      </c>
      <c r="BR111" s="40">
        <f t="shared" si="504"/>
        <v>9.0979482581010682</v>
      </c>
      <c r="BS111" s="33">
        <v>51678.62</v>
      </c>
      <c r="BT111" s="33">
        <f t="shared" si="505"/>
        <v>-785190.38</v>
      </c>
      <c r="BU111" s="35">
        <f t="shared" si="506"/>
        <v>6.1752341166897096E-2</v>
      </c>
      <c r="BV111" s="33">
        <v>82204.039999999994</v>
      </c>
      <c r="BW111" s="33">
        <f t="shared" si="507"/>
        <v>-17795.960000000006</v>
      </c>
      <c r="BX111" s="35">
        <f t="shared" si="508"/>
        <v>0.82204039999999989</v>
      </c>
      <c r="BY111" s="33">
        <v>417306</v>
      </c>
      <c r="BZ111" s="33">
        <f t="shared" si="509"/>
        <v>417306</v>
      </c>
      <c r="CA111" s="35" t="e">
        <f t="shared" si="510"/>
        <v>#DIV/0!</v>
      </c>
      <c r="CB111" s="41">
        <f t="shared" si="511"/>
        <v>551188.66</v>
      </c>
      <c r="CC111" s="41">
        <f t="shared" si="512"/>
        <v>-385680.33999999997</v>
      </c>
      <c r="CD111" s="42">
        <f t="shared" si="513"/>
        <v>0.58833055635312947</v>
      </c>
      <c r="CE111" s="33">
        <v>145992.38</v>
      </c>
      <c r="CF111" s="33">
        <f t="shared" si="514"/>
        <v>-926832.62</v>
      </c>
      <c r="CG111" s="35">
        <f t="shared" si="515"/>
        <v>0.13608219420688369</v>
      </c>
      <c r="CH111" s="33">
        <v>189005</v>
      </c>
      <c r="CI111" s="33">
        <f t="shared" si="516"/>
        <v>112196.53</v>
      </c>
      <c r="CJ111" s="35">
        <f t="shared" si="517"/>
        <v>2.460731218835631</v>
      </c>
      <c r="CK111" s="33">
        <v>109182</v>
      </c>
      <c r="CL111" s="33">
        <f t="shared" si="518"/>
        <v>-2479358.79</v>
      </c>
      <c r="CM111" s="35">
        <f t="shared" si="519"/>
        <v>4.217897605546328E-2</v>
      </c>
      <c r="CN111" s="41">
        <f t="shared" si="520"/>
        <v>995368.04</v>
      </c>
      <c r="CO111" s="41">
        <f t="shared" si="521"/>
        <v>-3679675.2199999997</v>
      </c>
      <c r="CP111" s="42">
        <f t="shared" si="522"/>
        <v>0.21291097956599445</v>
      </c>
      <c r="CQ111" s="33">
        <v>104059.18</v>
      </c>
      <c r="CR111" s="33">
        <f t="shared" si="523"/>
        <v>-675297.1100000001</v>
      </c>
      <c r="CS111" s="35">
        <f t="shared" si="524"/>
        <v>0.13351939457625983</v>
      </c>
      <c r="CT111" s="33">
        <v>481484.68</v>
      </c>
      <c r="CU111" s="33">
        <f t="shared" si="525"/>
        <v>126964.02999999997</v>
      </c>
      <c r="CV111" s="35">
        <f t="shared" si="526"/>
        <v>1.3581287295958639</v>
      </c>
      <c r="CW111" s="33">
        <v>67383.28</v>
      </c>
      <c r="CX111" s="33">
        <f t="shared" si="527"/>
        <v>-266463.35999999999</v>
      </c>
      <c r="CY111" s="35">
        <f t="shared" si="528"/>
        <v>0.20183902405008478</v>
      </c>
      <c r="CZ111" s="41">
        <f t="shared" si="529"/>
        <v>1648295.18</v>
      </c>
      <c r="DA111" s="41">
        <f t="shared" si="530"/>
        <v>-4494471.66</v>
      </c>
      <c r="DB111" s="42">
        <f t="shared" si="531"/>
        <v>0.2683310669170702</v>
      </c>
      <c r="DC111" s="33">
        <v>536779</v>
      </c>
      <c r="DD111" s="33">
        <f t="shared" si="532"/>
        <v>200342</v>
      </c>
      <c r="DE111" s="35">
        <f t="shared" si="533"/>
        <v>1.5954814720140769</v>
      </c>
      <c r="DF111" s="33">
        <v>0</v>
      </c>
      <c r="DG111" s="33">
        <f t="shared" si="534"/>
        <v>0</v>
      </c>
      <c r="DH111" s="35" t="e">
        <f t="shared" si="535"/>
        <v>#DIV/0!</v>
      </c>
      <c r="DI111" s="33">
        <v>0</v>
      </c>
      <c r="DJ111" s="33">
        <f t="shared" si="536"/>
        <v>-325414.32</v>
      </c>
      <c r="DK111" s="35">
        <f t="shared" si="537"/>
        <v>0</v>
      </c>
      <c r="DL111" s="64">
        <f t="shared" si="538"/>
        <v>2185074.1799999997</v>
      </c>
      <c r="DM111" s="64">
        <f t="shared" si="539"/>
        <v>-4619543.9800000004</v>
      </c>
      <c r="DN111" s="65">
        <f t="shared" si="540"/>
        <v>0.3211163548962459</v>
      </c>
      <c r="DO111" s="64">
        <v>6013.98</v>
      </c>
      <c r="DP111" s="64">
        <f t="shared" si="541"/>
        <v>-127868.68</v>
      </c>
      <c r="DQ111" s="65">
        <f t="shared" si="542"/>
        <v>4.4919782741095815E-2</v>
      </c>
      <c r="DR111" s="64">
        <v>11323</v>
      </c>
      <c r="DS111" s="64">
        <f t="shared" si="543"/>
        <v>-405983</v>
      </c>
      <c r="DT111" s="65">
        <f t="shared" si="544"/>
        <v>2.7133566255936891E-2</v>
      </c>
      <c r="DU111" s="64">
        <f t="shared" si="545"/>
        <v>17336.98</v>
      </c>
      <c r="DV111" s="64">
        <f t="shared" si="546"/>
        <v>-533851.68000000005</v>
      </c>
      <c r="DW111" s="65">
        <f t="shared" si="547"/>
        <v>3.1453803857285453E-2</v>
      </c>
      <c r="DX111" s="64">
        <v>285362.34999999998</v>
      </c>
      <c r="DY111" s="64">
        <f t="shared" si="548"/>
        <v>-158817.03000000003</v>
      </c>
      <c r="DZ111" s="65">
        <f t="shared" si="549"/>
        <v>0.64244844053769445</v>
      </c>
      <c r="EA111" s="64">
        <f t="shared" si="550"/>
        <v>302699.32999999996</v>
      </c>
      <c r="EB111" s="64">
        <f t="shared" si="551"/>
        <v>-692668.71000000008</v>
      </c>
      <c r="EC111" s="65">
        <f t="shared" si="552"/>
        <v>0.3041079458408168</v>
      </c>
      <c r="ED111" s="64">
        <v>0</v>
      </c>
      <c r="EE111" s="64">
        <f t="shared" si="553"/>
        <v>-104059.18</v>
      </c>
      <c r="EF111" s="65">
        <f t="shared" si="554"/>
        <v>0</v>
      </c>
      <c r="EG111" s="64">
        <v>0</v>
      </c>
      <c r="EH111" s="64">
        <f t="shared" si="555"/>
        <v>-481484.68</v>
      </c>
      <c r="EI111" s="65">
        <f t="shared" si="556"/>
        <v>0</v>
      </c>
      <c r="EJ111" s="64">
        <v>0</v>
      </c>
      <c r="EK111" s="64">
        <f t="shared" si="557"/>
        <v>-67383.28</v>
      </c>
      <c r="EL111" s="65">
        <f t="shared" si="558"/>
        <v>0</v>
      </c>
      <c r="EM111" s="64">
        <f t="shared" si="559"/>
        <v>302699.32999999996</v>
      </c>
      <c r="EN111" s="64">
        <f t="shared" si="560"/>
        <v>-1345595.85</v>
      </c>
      <c r="EO111" s="65">
        <f t="shared" si="561"/>
        <v>0.18364388470759221</v>
      </c>
      <c r="EP111" s="64">
        <v>600795.85</v>
      </c>
      <c r="EQ111" s="64">
        <f t="shared" si="562"/>
        <v>64016.849999999977</v>
      </c>
      <c r="ER111" s="65">
        <f t="shared" si="563"/>
        <v>1.1192610925539188</v>
      </c>
      <c r="ES111" s="64">
        <v>60707.75</v>
      </c>
      <c r="ET111" s="64">
        <f t="shared" si="245"/>
        <v>60707.75</v>
      </c>
      <c r="EU111" s="65" t="e">
        <f t="shared" si="246"/>
        <v>#DIV/0!</v>
      </c>
      <c r="EV111" s="64">
        <f t="shared" si="247"/>
        <v>964202.92999999993</v>
      </c>
      <c r="EW111" s="64">
        <f t="shared" si="248"/>
        <v>-1220871.2499999998</v>
      </c>
      <c r="EX111" s="65">
        <f t="shared" si="249"/>
        <v>0.4412678246008106</v>
      </c>
      <c r="EY111" s="64">
        <v>61218</v>
      </c>
      <c r="EZ111" s="64">
        <f t="shared" si="250"/>
        <v>43881.020000000004</v>
      </c>
      <c r="FA111" s="65">
        <f t="shared" si="251"/>
        <v>3.5310648105956171</v>
      </c>
      <c r="FB111" s="64">
        <v>89630</v>
      </c>
      <c r="FC111" s="64">
        <f t="shared" si="252"/>
        <v>-195732.34999999998</v>
      </c>
      <c r="FD111" s="65">
        <f t="shared" si="253"/>
        <v>0.31409189053846803</v>
      </c>
      <c r="FE111" s="64">
        <f t="shared" si="254"/>
        <v>150848</v>
      </c>
      <c r="FF111" s="64">
        <f t="shared" si="255"/>
        <v>-151851.32999999996</v>
      </c>
      <c r="FG111" s="65">
        <f t="shared" si="256"/>
        <v>0.49834269537365683</v>
      </c>
      <c r="FH111" s="64">
        <v>208937</v>
      </c>
      <c r="FI111" s="64">
        <f t="shared" si="257"/>
        <v>208937</v>
      </c>
      <c r="FJ111" s="65" t="e">
        <f t="shared" si="258"/>
        <v>#DIV/0!</v>
      </c>
      <c r="FK111" s="64">
        <f t="shared" si="259"/>
        <v>359785</v>
      </c>
      <c r="FL111" s="64">
        <f t="shared" si="260"/>
        <v>57085.670000000042</v>
      </c>
      <c r="FM111" s="65">
        <f t="shared" si="261"/>
        <v>1.188588689641302</v>
      </c>
      <c r="FN111" s="64">
        <v>0</v>
      </c>
      <c r="FO111" s="64">
        <f t="shared" si="262"/>
        <v>-661503.6</v>
      </c>
      <c r="FP111" s="65">
        <f t="shared" si="263"/>
        <v>0</v>
      </c>
      <c r="FQ111" s="64">
        <f t="shared" si="264"/>
        <v>359785</v>
      </c>
      <c r="FR111" s="45">
        <f t="shared" si="265"/>
        <v>-604417.92999999993</v>
      </c>
      <c r="FS111" s="46">
        <f t="shared" si="266"/>
        <v>0.373142404784022</v>
      </c>
      <c r="FT111" s="64">
        <f t="shared" si="366"/>
        <v>-199457.91689999998</v>
      </c>
    </row>
    <row r="112" spans="1:176" s="1" customFormat="1" ht="11.25" x14ac:dyDescent="0.2">
      <c r="A112" s="51">
        <v>91</v>
      </c>
      <c r="B112" s="32">
        <v>44</v>
      </c>
      <c r="C112" s="32" t="s">
        <v>132</v>
      </c>
      <c r="D112" s="51">
        <v>1012000335</v>
      </c>
      <c r="E112" s="51" t="s">
        <v>122</v>
      </c>
      <c r="F112" s="51">
        <v>86618101</v>
      </c>
      <c r="G112" s="33">
        <v>43495</v>
      </c>
      <c r="H112" s="33">
        <v>44199</v>
      </c>
      <c r="I112" s="33">
        <v>49251</v>
      </c>
      <c r="J112" s="34">
        <f t="shared" si="466"/>
        <v>136945</v>
      </c>
      <c r="K112" s="33">
        <v>48150</v>
      </c>
      <c r="L112" s="33">
        <v>87042</v>
      </c>
      <c r="M112" s="33">
        <v>17151</v>
      </c>
      <c r="N112" s="34">
        <f t="shared" si="467"/>
        <v>289288</v>
      </c>
      <c r="O112" s="33">
        <v>17151</v>
      </c>
      <c r="P112" s="33">
        <v>17150</v>
      </c>
      <c r="Q112" s="33">
        <v>34041</v>
      </c>
      <c r="R112" s="34">
        <f t="shared" si="468"/>
        <v>357630</v>
      </c>
      <c r="S112" s="33">
        <v>14245.99</v>
      </c>
      <c r="T112" s="33">
        <v>17332</v>
      </c>
      <c r="U112" s="33">
        <v>20699</v>
      </c>
      <c r="V112" s="34">
        <f t="shared" si="564"/>
        <v>409906.99</v>
      </c>
      <c r="W112" s="33">
        <v>21986</v>
      </c>
      <c r="X112" s="33">
        <f t="shared" si="469"/>
        <v>-21509</v>
      </c>
      <c r="Y112" s="35">
        <f t="shared" si="470"/>
        <v>0.50548338889527533</v>
      </c>
      <c r="Z112" s="33">
        <v>21986</v>
      </c>
      <c r="AA112" s="33">
        <f t="shared" si="471"/>
        <v>-22213</v>
      </c>
      <c r="AB112" s="35">
        <f t="shared" si="472"/>
        <v>0.4974320685988371</v>
      </c>
      <c r="AC112" s="33">
        <v>21986</v>
      </c>
      <c r="AD112" s="33">
        <f t="shared" si="473"/>
        <v>-27265</v>
      </c>
      <c r="AE112" s="35">
        <f t="shared" si="474"/>
        <v>0.44640717954965381</v>
      </c>
      <c r="AF112" s="36">
        <f t="shared" si="475"/>
        <v>65958</v>
      </c>
      <c r="AG112" s="36">
        <f t="shared" si="476"/>
        <v>-70987</v>
      </c>
      <c r="AH112" s="37">
        <f t="shared" si="477"/>
        <v>0.48163861404213371</v>
      </c>
      <c r="AI112" s="33">
        <v>21986</v>
      </c>
      <c r="AJ112" s="33">
        <f t="shared" si="478"/>
        <v>-26164</v>
      </c>
      <c r="AK112" s="35">
        <f t="shared" si="479"/>
        <v>0.45661474558670823</v>
      </c>
      <c r="AL112" s="33">
        <v>21986</v>
      </c>
      <c r="AM112" s="33">
        <f t="shared" si="480"/>
        <v>-65056</v>
      </c>
      <c r="AN112" s="35">
        <f t="shared" si="481"/>
        <v>0.25259070333861816</v>
      </c>
      <c r="AO112" s="33">
        <v>21987</v>
      </c>
      <c r="AP112" s="33">
        <f t="shared" si="482"/>
        <v>4836</v>
      </c>
      <c r="AQ112" s="35">
        <f t="shared" si="483"/>
        <v>1.2819660661185937</v>
      </c>
      <c r="AR112" s="38">
        <f t="shared" si="484"/>
        <v>131917</v>
      </c>
      <c r="AS112" s="38">
        <f t="shared" si="485"/>
        <v>-157371</v>
      </c>
      <c r="AT112" s="39">
        <f t="shared" si="486"/>
        <v>0.45600577970741962</v>
      </c>
      <c r="AU112" s="33">
        <v>29596</v>
      </c>
      <c r="AV112" s="33">
        <f t="shared" si="487"/>
        <v>12445</v>
      </c>
      <c r="AW112" s="35">
        <f t="shared" si="488"/>
        <v>1.7256136668415836</v>
      </c>
      <c r="AX112" s="33">
        <v>19611</v>
      </c>
      <c r="AY112" s="33">
        <f t="shared" si="489"/>
        <v>2461</v>
      </c>
      <c r="AZ112" s="35">
        <f t="shared" si="490"/>
        <v>1.1434985422740525</v>
      </c>
      <c r="BA112" s="33">
        <v>18661</v>
      </c>
      <c r="BB112" s="33">
        <f t="shared" si="491"/>
        <v>-15380</v>
      </c>
      <c r="BC112" s="40">
        <f t="shared" si="492"/>
        <v>0.54819188625481041</v>
      </c>
      <c r="BD112" s="38">
        <f t="shared" si="493"/>
        <v>199785</v>
      </c>
      <c r="BE112" s="38">
        <f t="shared" si="494"/>
        <v>-157845</v>
      </c>
      <c r="BF112" s="39">
        <f t="shared" si="495"/>
        <v>0.55863602046808158</v>
      </c>
      <c r="BG112" s="33">
        <v>18662</v>
      </c>
      <c r="BH112" s="33">
        <f t="shared" si="496"/>
        <v>4416.01</v>
      </c>
      <c r="BI112" s="40">
        <f t="shared" si="497"/>
        <v>1.3099826688071521</v>
      </c>
      <c r="BJ112" s="33">
        <v>6580</v>
      </c>
      <c r="BK112" s="33">
        <f t="shared" si="498"/>
        <v>-10752</v>
      </c>
      <c r="BL112" s="40">
        <f t="shared" si="499"/>
        <v>0.37964458804523427</v>
      </c>
      <c r="BM112" s="33">
        <v>21986</v>
      </c>
      <c r="BN112" s="33">
        <f t="shared" si="500"/>
        <v>1287</v>
      </c>
      <c r="BO112" s="40">
        <f t="shared" si="501"/>
        <v>1.0621769167592636</v>
      </c>
      <c r="BP112" s="38">
        <f t="shared" si="502"/>
        <v>247013</v>
      </c>
      <c r="BQ112" s="33">
        <f t="shared" si="503"/>
        <v>-162893.99</v>
      </c>
      <c r="BR112" s="40">
        <f t="shared" si="504"/>
        <v>0.60260743540870088</v>
      </c>
      <c r="BS112" s="33">
        <v>21986</v>
      </c>
      <c r="BT112" s="33">
        <f t="shared" si="505"/>
        <v>0</v>
      </c>
      <c r="BU112" s="35">
        <f t="shared" si="506"/>
        <v>1</v>
      </c>
      <c r="BV112" s="33">
        <v>39174.879999999997</v>
      </c>
      <c r="BW112" s="33">
        <f t="shared" si="507"/>
        <v>17188.879999999997</v>
      </c>
      <c r="BX112" s="35">
        <f t="shared" si="508"/>
        <v>1.7818102428818339</v>
      </c>
      <c r="BY112" s="33">
        <v>21986</v>
      </c>
      <c r="BZ112" s="33">
        <f t="shared" si="509"/>
        <v>0</v>
      </c>
      <c r="CA112" s="35">
        <f t="shared" si="510"/>
        <v>1</v>
      </c>
      <c r="CB112" s="41">
        <f t="shared" si="511"/>
        <v>83146.880000000005</v>
      </c>
      <c r="CC112" s="41">
        <f t="shared" si="512"/>
        <v>17188.880000000005</v>
      </c>
      <c r="CD112" s="42">
        <f t="shared" si="513"/>
        <v>1.2606034142939446</v>
      </c>
      <c r="CE112" s="33">
        <v>22590.07</v>
      </c>
      <c r="CF112" s="33">
        <f t="shared" si="514"/>
        <v>604.06999999999971</v>
      </c>
      <c r="CG112" s="35">
        <f t="shared" si="515"/>
        <v>1.0274752114982262</v>
      </c>
      <c r="CH112" s="33">
        <v>22200.39</v>
      </c>
      <c r="CI112" s="33">
        <f t="shared" si="516"/>
        <v>214.38999999999942</v>
      </c>
      <c r="CJ112" s="35">
        <f t="shared" si="517"/>
        <v>1.0097512053124715</v>
      </c>
      <c r="CK112" s="33">
        <v>26025</v>
      </c>
      <c r="CL112" s="33">
        <f t="shared" si="518"/>
        <v>4038</v>
      </c>
      <c r="CM112" s="35">
        <f t="shared" si="519"/>
        <v>1.1836539773502524</v>
      </c>
      <c r="CN112" s="41">
        <f t="shared" si="520"/>
        <v>153962.34000000003</v>
      </c>
      <c r="CO112" s="41">
        <f t="shared" si="521"/>
        <v>22045.340000000026</v>
      </c>
      <c r="CP112" s="42">
        <f t="shared" si="522"/>
        <v>1.1671152315471094</v>
      </c>
      <c r="CQ112" s="33">
        <v>37828</v>
      </c>
      <c r="CR112" s="33">
        <f t="shared" si="523"/>
        <v>8232</v>
      </c>
      <c r="CS112" s="35">
        <f t="shared" si="524"/>
        <v>1.2781456953642385</v>
      </c>
      <c r="CT112" s="33">
        <v>9633</v>
      </c>
      <c r="CU112" s="33">
        <f t="shared" si="525"/>
        <v>-9978</v>
      </c>
      <c r="CV112" s="35">
        <f t="shared" si="526"/>
        <v>0.49120391616949671</v>
      </c>
      <c r="CW112" s="33">
        <v>17921</v>
      </c>
      <c r="CX112" s="33">
        <f t="shared" si="527"/>
        <v>-740</v>
      </c>
      <c r="CY112" s="35">
        <f t="shared" si="528"/>
        <v>0.96034510476394619</v>
      </c>
      <c r="CZ112" s="41">
        <f t="shared" si="529"/>
        <v>219344.34000000003</v>
      </c>
      <c r="DA112" s="41">
        <f t="shared" si="530"/>
        <v>19559.340000000026</v>
      </c>
      <c r="DB112" s="42">
        <f t="shared" si="531"/>
        <v>1.0979019445904348</v>
      </c>
      <c r="DC112" s="33">
        <v>27204</v>
      </c>
      <c r="DD112" s="33">
        <f t="shared" si="532"/>
        <v>8542</v>
      </c>
      <c r="DE112" s="35">
        <f t="shared" si="533"/>
        <v>1.4577215732504554</v>
      </c>
      <c r="DF112" s="33">
        <v>19633</v>
      </c>
      <c r="DG112" s="33">
        <f t="shared" si="534"/>
        <v>13053</v>
      </c>
      <c r="DH112" s="35">
        <f t="shared" si="535"/>
        <v>2.9837386018237084</v>
      </c>
      <c r="DI112" s="33">
        <v>877095</v>
      </c>
      <c r="DJ112" s="33">
        <f t="shared" si="536"/>
        <v>855109</v>
      </c>
      <c r="DK112" s="35">
        <f t="shared" si="537"/>
        <v>39.893341217138179</v>
      </c>
      <c r="DL112" s="64">
        <f t="shared" si="538"/>
        <v>1143276.3400000001</v>
      </c>
      <c r="DM112" s="64">
        <f t="shared" si="539"/>
        <v>896263.34000000008</v>
      </c>
      <c r="DN112" s="65">
        <f t="shared" si="540"/>
        <v>4.6284055495054917</v>
      </c>
      <c r="DO112" s="64">
        <v>573707</v>
      </c>
      <c r="DP112" s="64">
        <f t="shared" si="541"/>
        <v>512546.12</v>
      </c>
      <c r="DQ112" s="65">
        <f t="shared" si="542"/>
        <v>9.3802934163144815</v>
      </c>
      <c r="DR112" s="64">
        <v>20267</v>
      </c>
      <c r="DS112" s="64">
        <f t="shared" si="543"/>
        <v>-1719</v>
      </c>
      <c r="DT112" s="65">
        <f t="shared" si="544"/>
        <v>0.92181388156099331</v>
      </c>
      <c r="DU112" s="64">
        <f t="shared" si="545"/>
        <v>593974</v>
      </c>
      <c r="DV112" s="64">
        <f t="shared" si="546"/>
        <v>510827.12</v>
      </c>
      <c r="DW112" s="65">
        <f t="shared" si="547"/>
        <v>7.1436715364424979</v>
      </c>
      <c r="DX112" s="64">
        <v>67227</v>
      </c>
      <c r="DY112" s="64">
        <f t="shared" si="548"/>
        <v>-3588.4599999999919</v>
      </c>
      <c r="DZ112" s="65">
        <f t="shared" si="549"/>
        <v>0.94932660184654605</v>
      </c>
      <c r="EA112" s="64">
        <f t="shared" si="550"/>
        <v>661201</v>
      </c>
      <c r="EB112" s="64">
        <f t="shared" si="551"/>
        <v>507238.66</v>
      </c>
      <c r="EC112" s="65">
        <f t="shared" si="552"/>
        <v>4.294563202923519</v>
      </c>
      <c r="ED112" s="64">
        <v>19213</v>
      </c>
      <c r="EE112" s="64">
        <f t="shared" si="553"/>
        <v>-18615</v>
      </c>
      <c r="EF112" s="65">
        <f t="shared" si="554"/>
        <v>0.50790419794860953</v>
      </c>
      <c r="EG112" s="64">
        <v>19282</v>
      </c>
      <c r="EH112" s="64">
        <f t="shared" si="555"/>
        <v>9649</v>
      </c>
      <c r="EI112" s="65">
        <f t="shared" si="556"/>
        <v>2.001660957126544</v>
      </c>
      <c r="EJ112" s="64">
        <v>18814</v>
      </c>
      <c r="EK112" s="64">
        <f t="shared" si="557"/>
        <v>893</v>
      </c>
      <c r="EL112" s="65">
        <f t="shared" si="558"/>
        <v>1.0498298086044306</v>
      </c>
      <c r="EM112" s="64">
        <f t="shared" si="559"/>
        <v>718510</v>
      </c>
      <c r="EN112" s="64">
        <f t="shared" si="560"/>
        <v>499165.66</v>
      </c>
      <c r="EO112" s="65">
        <f t="shared" si="561"/>
        <v>3.2757170757175675</v>
      </c>
      <c r="EP112" s="64">
        <v>1016087</v>
      </c>
      <c r="EQ112" s="64">
        <f t="shared" si="562"/>
        <v>969250</v>
      </c>
      <c r="ER112" s="65">
        <f t="shared" si="563"/>
        <v>21.694109357986207</v>
      </c>
      <c r="ES112" s="64">
        <v>366668</v>
      </c>
      <c r="ET112" s="64">
        <f t="shared" si="245"/>
        <v>-510427</v>
      </c>
      <c r="EU112" s="65">
        <f t="shared" si="246"/>
        <v>0.41804821598572561</v>
      </c>
      <c r="EV112" s="64">
        <f t="shared" si="247"/>
        <v>2101265</v>
      </c>
      <c r="EW112" s="64">
        <f t="shared" si="248"/>
        <v>957988.65999999992</v>
      </c>
      <c r="EX112" s="65">
        <f t="shared" si="249"/>
        <v>1.8379327258709821</v>
      </c>
      <c r="EY112" s="64">
        <v>67165</v>
      </c>
      <c r="EZ112" s="64">
        <f t="shared" si="250"/>
        <v>-526809</v>
      </c>
      <c r="FA112" s="65">
        <f t="shared" si="251"/>
        <v>0.11307734008559298</v>
      </c>
      <c r="FB112" s="64">
        <v>199600</v>
      </c>
      <c r="FC112" s="64">
        <f t="shared" si="252"/>
        <v>132373</v>
      </c>
      <c r="FD112" s="65">
        <f t="shared" si="253"/>
        <v>2.9690451753015901</v>
      </c>
      <c r="FE112" s="64">
        <f t="shared" si="254"/>
        <v>266765</v>
      </c>
      <c r="FF112" s="64">
        <f t="shared" si="255"/>
        <v>-394436</v>
      </c>
      <c r="FG112" s="65">
        <f t="shared" si="256"/>
        <v>0.40345522768416864</v>
      </c>
      <c r="FH112" s="64">
        <v>800445.37</v>
      </c>
      <c r="FI112" s="64">
        <f t="shared" si="257"/>
        <v>743136.37</v>
      </c>
      <c r="FJ112" s="65">
        <f t="shared" si="258"/>
        <v>13.967184386396552</v>
      </c>
      <c r="FK112" s="64">
        <f t="shared" si="259"/>
        <v>1067210.3700000001</v>
      </c>
      <c r="FL112" s="64">
        <f t="shared" si="260"/>
        <v>348700.37000000011</v>
      </c>
      <c r="FM112" s="65">
        <f t="shared" si="261"/>
        <v>1.4853103923397031</v>
      </c>
      <c r="FN112" s="64">
        <v>109426</v>
      </c>
      <c r="FO112" s="64">
        <f t="shared" si="262"/>
        <v>-1273329</v>
      </c>
      <c r="FP112" s="65">
        <f t="shared" si="263"/>
        <v>7.9136217189596139E-2</v>
      </c>
      <c r="FQ112" s="64">
        <f t="shared" si="264"/>
        <v>1176636.3700000001</v>
      </c>
      <c r="FR112" s="45">
        <f t="shared" si="265"/>
        <v>-924628.62999999989</v>
      </c>
      <c r="FS112" s="46">
        <f t="shared" si="266"/>
        <v>0.559965720649228</v>
      </c>
      <c r="FT112" s="64">
        <f t="shared" si="366"/>
        <v>-305127.44789999997</v>
      </c>
    </row>
    <row r="113" spans="1:176" s="1" customFormat="1" ht="11.25" x14ac:dyDescent="0.2">
      <c r="A113" s="51">
        <v>92</v>
      </c>
      <c r="B113" s="32">
        <v>55</v>
      </c>
      <c r="C113" s="48" t="s">
        <v>143</v>
      </c>
      <c r="D113" s="49">
        <v>1012012299</v>
      </c>
      <c r="E113" s="49">
        <v>101201001</v>
      </c>
      <c r="F113" s="49">
        <v>86618101</v>
      </c>
      <c r="G113" s="50"/>
      <c r="H113" s="50"/>
      <c r="I113" s="50"/>
      <c r="J113" s="34">
        <f t="shared" si="466"/>
        <v>0</v>
      </c>
      <c r="K113" s="50"/>
      <c r="L113" s="50"/>
      <c r="M113" s="50">
        <v>0</v>
      </c>
      <c r="N113" s="34">
        <f t="shared" si="467"/>
        <v>0</v>
      </c>
      <c r="O113" s="50"/>
      <c r="P113" s="50">
        <v>0</v>
      </c>
      <c r="Q113" s="50">
        <v>0</v>
      </c>
      <c r="R113" s="34">
        <f t="shared" si="468"/>
        <v>0</v>
      </c>
      <c r="S113" s="50">
        <v>0</v>
      </c>
      <c r="T113" s="50">
        <v>0</v>
      </c>
      <c r="U113" s="50">
        <v>0</v>
      </c>
      <c r="V113" s="34">
        <f t="shared" si="564"/>
        <v>0</v>
      </c>
      <c r="W113" s="33">
        <v>0</v>
      </c>
      <c r="X113" s="33">
        <f t="shared" si="469"/>
        <v>0</v>
      </c>
      <c r="Y113" s="35" t="e">
        <f t="shared" si="470"/>
        <v>#DIV/0!</v>
      </c>
      <c r="Z113" s="33">
        <v>11011</v>
      </c>
      <c r="AA113" s="33">
        <f t="shared" si="471"/>
        <v>11011</v>
      </c>
      <c r="AB113" s="35" t="e">
        <f t="shared" si="472"/>
        <v>#DIV/0!</v>
      </c>
      <c r="AC113" s="33">
        <v>38440</v>
      </c>
      <c r="AD113" s="33">
        <f t="shared" si="473"/>
        <v>38440</v>
      </c>
      <c r="AE113" s="35" t="e">
        <f t="shared" si="474"/>
        <v>#DIV/0!</v>
      </c>
      <c r="AF113" s="36">
        <f t="shared" si="475"/>
        <v>49451</v>
      </c>
      <c r="AG113" s="36">
        <f t="shared" si="476"/>
        <v>49451</v>
      </c>
      <c r="AH113" s="37" t="e">
        <f t="shared" si="477"/>
        <v>#DIV/0!</v>
      </c>
      <c r="AI113" s="33">
        <v>51570</v>
      </c>
      <c r="AJ113" s="33">
        <f t="shared" si="478"/>
        <v>51570</v>
      </c>
      <c r="AK113" s="35" t="e">
        <f t="shared" si="479"/>
        <v>#DIV/0!</v>
      </c>
      <c r="AL113" s="33">
        <v>55798</v>
      </c>
      <c r="AM113" s="33">
        <f t="shared" si="480"/>
        <v>55798</v>
      </c>
      <c r="AN113" s="35" t="e">
        <f t="shared" si="481"/>
        <v>#DIV/0!</v>
      </c>
      <c r="AO113" s="33">
        <v>58063</v>
      </c>
      <c r="AP113" s="33">
        <f t="shared" si="482"/>
        <v>58063</v>
      </c>
      <c r="AQ113" s="35" t="e">
        <f t="shared" si="483"/>
        <v>#DIV/0!</v>
      </c>
      <c r="AR113" s="38">
        <f t="shared" si="484"/>
        <v>214882</v>
      </c>
      <c r="AS113" s="38">
        <f t="shared" si="485"/>
        <v>214882</v>
      </c>
      <c r="AT113" s="39" t="e">
        <f t="shared" si="486"/>
        <v>#DIV/0!</v>
      </c>
      <c r="AU113" s="33">
        <v>70260.179999999993</v>
      </c>
      <c r="AV113" s="33">
        <f t="shared" si="487"/>
        <v>70260.179999999993</v>
      </c>
      <c r="AW113" s="35" t="e">
        <f t="shared" si="488"/>
        <v>#DIV/0!</v>
      </c>
      <c r="AX113" s="33">
        <v>244430</v>
      </c>
      <c r="AY113" s="33">
        <f t="shared" si="489"/>
        <v>244430</v>
      </c>
      <c r="AZ113" s="35" t="e">
        <f t="shared" si="490"/>
        <v>#DIV/0!</v>
      </c>
      <c r="BA113" s="33">
        <v>427656</v>
      </c>
      <c r="BB113" s="33">
        <f t="shared" si="491"/>
        <v>427656</v>
      </c>
      <c r="BC113" s="40" t="e">
        <f t="shared" si="492"/>
        <v>#DIV/0!</v>
      </c>
      <c r="BD113" s="38">
        <f t="shared" si="493"/>
        <v>957228.17999999993</v>
      </c>
      <c r="BE113" s="38">
        <f t="shared" si="494"/>
        <v>957228.17999999993</v>
      </c>
      <c r="BF113" s="39" t="e">
        <f t="shared" si="495"/>
        <v>#DIV/0!</v>
      </c>
      <c r="BG113" s="33">
        <v>283465.2</v>
      </c>
      <c r="BH113" s="33">
        <f t="shared" si="496"/>
        <v>283465.2</v>
      </c>
      <c r="BI113" s="40" t="e">
        <f t="shared" si="497"/>
        <v>#DIV/0!</v>
      </c>
      <c r="BJ113" s="33">
        <v>538445.61</v>
      </c>
      <c r="BK113" s="33">
        <f t="shared" si="498"/>
        <v>538445.61</v>
      </c>
      <c r="BL113" s="40" t="e">
        <f t="shared" si="499"/>
        <v>#DIV/0!</v>
      </c>
      <c r="BM113" s="33">
        <v>292473</v>
      </c>
      <c r="BN113" s="33">
        <f t="shared" si="500"/>
        <v>292473</v>
      </c>
      <c r="BO113" s="40" t="e">
        <f t="shared" si="501"/>
        <v>#DIV/0!</v>
      </c>
      <c r="BP113" s="38">
        <f t="shared" si="502"/>
        <v>2071611.9899999998</v>
      </c>
      <c r="BQ113" s="33">
        <f t="shared" si="503"/>
        <v>2071611.9899999998</v>
      </c>
      <c r="BR113" s="40" t="e">
        <f t="shared" si="504"/>
        <v>#DIV/0!</v>
      </c>
      <c r="BS113" s="33">
        <v>518817</v>
      </c>
      <c r="BT113" s="33">
        <f t="shared" si="505"/>
        <v>518817</v>
      </c>
      <c r="BU113" s="35" t="e">
        <f t="shared" si="506"/>
        <v>#DIV/0!</v>
      </c>
      <c r="BV113" s="33">
        <v>685213</v>
      </c>
      <c r="BW113" s="33">
        <f t="shared" si="507"/>
        <v>674202</v>
      </c>
      <c r="BX113" s="35">
        <f t="shared" si="508"/>
        <v>62.229861048042864</v>
      </c>
      <c r="BY113" s="33">
        <v>229164</v>
      </c>
      <c r="BZ113" s="33">
        <f t="shared" si="509"/>
        <v>190724</v>
      </c>
      <c r="CA113" s="35">
        <f t="shared" si="510"/>
        <v>5.9616024973985429</v>
      </c>
      <c r="CB113" s="41">
        <f t="shared" si="511"/>
        <v>1433194</v>
      </c>
      <c r="CC113" s="41">
        <f t="shared" si="512"/>
        <v>1383743</v>
      </c>
      <c r="CD113" s="42">
        <f t="shared" si="513"/>
        <v>28.982103496390366</v>
      </c>
      <c r="CE113" s="33">
        <v>474496</v>
      </c>
      <c r="CF113" s="33">
        <f t="shared" si="514"/>
        <v>422926</v>
      </c>
      <c r="CG113" s="35">
        <f t="shared" si="515"/>
        <v>9.2010083381811132</v>
      </c>
      <c r="CH113" s="33">
        <v>496584</v>
      </c>
      <c r="CI113" s="33">
        <f t="shared" si="516"/>
        <v>440786</v>
      </c>
      <c r="CJ113" s="35">
        <f t="shared" si="517"/>
        <v>8.8996738234345312</v>
      </c>
      <c r="CK113" s="33">
        <v>755356</v>
      </c>
      <c r="CL113" s="33">
        <f t="shared" si="518"/>
        <v>697293</v>
      </c>
      <c r="CM113" s="35">
        <f t="shared" si="519"/>
        <v>13.009248574823898</v>
      </c>
      <c r="CN113" s="41">
        <f t="shared" si="520"/>
        <v>3159630</v>
      </c>
      <c r="CO113" s="41">
        <f t="shared" si="521"/>
        <v>2944748</v>
      </c>
      <c r="CP113" s="42">
        <f t="shared" si="522"/>
        <v>14.704023603652237</v>
      </c>
      <c r="CQ113" s="33">
        <v>508353.09</v>
      </c>
      <c r="CR113" s="33">
        <f t="shared" si="523"/>
        <v>438092.91000000003</v>
      </c>
      <c r="CS113" s="35">
        <f t="shared" si="524"/>
        <v>7.2352944441645333</v>
      </c>
      <c r="CT113" s="33">
        <v>681734.91</v>
      </c>
      <c r="CU113" s="33">
        <f t="shared" si="525"/>
        <v>437304.91000000003</v>
      </c>
      <c r="CV113" s="35">
        <f t="shared" si="526"/>
        <v>2.7890803502025121</v>
      </c>
      <c r="CW113" s="33">
        <v>654944</v>
      </c>
      <c r="CX113" s="33">
        <f t="shared" si="527"/>
        <v>227288</v>
      </c>
      <c r="CY113" s="35">
        <f t="shared" si="528"/>
        <v>1.5314738949061864</v>
      </c>
      <c r="CZ113" s="41">
        <f t="shared" si="529"/>
        <v>5004662</v>
      </c>
      <c r="DA113" s="41">
        <f t="shared" si="530"/>
        <v>4047433.8200000003</v>
      </c>
      <c r="DB113" s="42">
        <f t="shared" si="531"/>
        <v>5.228285276766508</v>
      </c>
      <c r="DC113" s="33">
        <v>646390</v>
      </c>
      <c r="DD113" s="33">
        <f t="shared" si="532"/>
        <v>362924.79999999999</v>
      </c>
      <c r="DE113" s="35">
        <f t="shared" si="533"/>
        <v>2.2803151850738645</v>
      </c>
      <c r="DF113" s="33">
        <v>933643</v>
      </c>
      <c r="DG113" s="33">
        <f t="shared" si="534"/>
        <v>395197.39</v>
      </c>
      <c r="DH113" s="35">
        <f t="shared" si="535"/>
        <v>1.7339597215770781</v>
      </c>
      <c r="DI113" s="33">
        <v>492205</v>
      </c>
      <c r="DJ113" s="33">
        <f t="shared" si="536"/>
        <v>199732</v>
      </c>
      <c r="DK113" s="35">
        <f t="shared" si="537"/>
        <v>1.6829074820581729</v>
      </c>
      <c r="DL113" s="64">
        <f t="shared" si="538"/>
        <v>7076900</v>
      </c>
      <c r="DM113" s="64">
        <f t="shared" si="539"/>
        <v>5005288.01</v>
      </c>
      <c r="DN113" s="65">
        <f t="shared" si="540"/>
        <v>3.4161319948722642</v>
      </c>
      <c r="DO113" s="64">
        <v>1375317</v>
      </c>
      <c r="DP113" s="64">
        <f t="shared" si="541"/>
        <v>171287</v>
      </c>
      <c r="DQ113" s="65">
        <f t="shared" si="542"/>
        <v>1.1422614054467082</v>
      </c>
      <c r="DR113" s="64">
        <v>629465</v>
      </c>
      <c r="DS113" s="64">
        <f t="shared" si="543"/>
        <v>400301</v>
      </c>
      <c r="DT113" s="65">
        <f t="shared" si="544"/>
        <v>2.7467883262641601</v>
      </c>
      <c r="DU113" s="64">
        <f t="shared" si="545"/>
        <v>2004782</v>
      </c>
      <c r="DV113" s="64">
        <f t="shared" si="546"/>
        <v>571588</v>
      </c>
      <c r="DW113" s="65">
        <f t="shared" si="547"/>
        <v>1.3988210947017641</v>
      </c>
      <c r="DX113" s="64">
        <v>2301229.23</v>
      </c>
      <c r="DY113" s="64">
        <f t="shared" si="548"/>
        <v>574793.23</v>
      </c>
      <c r="DZ113" s="65">
        <f t="shared" si="549"/>
        <v>1.332936309252124</v>
      </c>
      <c r="EA113" s="64">
        <f t="shared" si="550"/>
        <v>4306011.2300000004</v>
      </c>
      <c r="EB113" s="64">
        <f t="shared" si="551"/>
        <v>1146381.2300000004</v>
      </c>
      <c r="EC113" s="65">
        <f t="shared" si="552"/>
        <v>1.3628213525001347</v>
      </c>
      <c r="ED113" s="64">
        <v>839101.77</v>
      </c>
      <c r="EE113" s="64">
        <f t="shared" si="553"/>
        <v>330748.68</v>
      </c>
      <c r="EF113" s="65">
        <f t="shared" si="554"/>
        <v>1.6506278539587513</v>
      </c>
      <c r="EG113" s="64">
        <v>740380</v>
      </c>
      <c r="EH113" s="64">
        <f t="shared" si="555"/>
        <v>58645.089999999967</v>
      </c>
      <c r="EI113" s="65">
        <f t="shared" si="556"/>
        <v>1.0860233048649364</v>
      </c>
      <c r="EJ113" s="64">
        <v>625299</v>
      </c>
      <c r="EK113" s="64">
        <f t="shared" si="557"/>
        <v>-29645</v>
      </c>
      <c r="EL113" s="65">
        <f t="shared" si="558"/>
        <v>0.95473658816631646</v>
      </c>
      <c r="EM113" s="64">
        <f t="shared" si="559"/>
        <v>6510792</v>
      </c>
      <c r="EN113" s="64">
        <f t="shared" si="560"/>
        <v>1506130</v>
      </c>
      <c r="EO113" s="65">
        <f t="shared" si="561"/>
        <v>1.3009453985104289</v>
      </c>
      <c r="EP113" s="64">
        <v>1445559</v>
      </c>
      <c r="EQ113" s="64">
        <f t="shared" si="562"/>
        <v>-134474</v>
      </c>
      <c r="ER113" s="65">
        <f t="shared" si="563"/>
        <v>0.91489165099716274</v>
      </c>
      <c r="ES113" s="64">
        <v>817635</v>
      </c>
      <c r="ET113" s="64">
        <f t="shared" si="245"/>
        <v>325430</v>
      </c>
      <c r="EU113" s="65">
        <f t="shared" si="246"/>
        <v>1.6611676029296736</v>
      </c>
      <c r="EV113" s="64">
        <f t="shared" si="247"/>
        <v>8773986</v>
      </c>
      <c r="EW113" s="64">
        <f t="shared" si="248"/>
        <v>1697086</v>
      </c>
      <c r="EX113" s="65">
        <f t="shared" si="249"/>
        <v>1.2398064124122143</v>
      </c>
      <c r="EY113" s="64">
        <v>2007306.07</v>
      </c>
      <c r="EZ113" s="64">
        <f t="shared" si="250"/>
        <v>2524.0700000000652</v>
      </c>
      <c r="FA113" s="65">
        <f t="shared" si="251"/>
        <v>1.0012590246720092</v>
      </c>
      <c r="FB113" s="64">
        <v>1832912.95</v>
      </c>
      <c r="FC113" s="64">
        <f t="shared" si="252"/>
        <v>-468316.28</v>
      </c>
      <c r="FD113" s="65">
        <f t="shared" si="253"/>
        <v>0.79649298996606255</v>
      </c>
      <c r="FE113" s="64">
        <f t="shared" si="254"/>
        <v>3840219.02</v>
      </c>
      <c r="FF113" s="64">
        <f t="shared" si="255"/>
        <v>-465792.21000000043</v>
      </c>
      <c r="FG113" s="65">
        <f t="shared" si="256"/>
        <v>0.89182745117922035</v>
      </c>
      <c r="FH113" s="64">
        <v>1858897</v>
      </c>
      <c r="FI113" s="64">
        <f t="shared" si="257"/>
        <v>-345883.77</v>
      </c>
      <c r="FJ113" s="65">
        <f t="shared" si="258"/>
        <v>0.84312101470297207</v>
      </c>
      <c r="FK113" s="64">
        <f t="shared" si="259"/>
        <v>5699116.0199999996</v>
      </c>
      <c r="FL113" s="64">
        <f t="shared" si="260"/>
        <v>-811675.98000000045</v>
      </c>
      <c r="FM113" s="65">
        <f t="shared" si="261"/>
        <v>0.8753337566305297</v>
      </c>
      <c r="FN113" s="64">
        <v>1807279</v>
      </c>
      <c r="FO113" s="64">
        <f t="shared" si="262"/>
        <v>-455915</v>
      </c>
      <c r="FP113" s="65">
        <f t="shared" si="263"/>
        <v>0.79855239983845838</v>
      </c>
      <c r="FQ113" s="64">
        <f t="shared" si="264"/>
        <v>7506395.0199999996</v>
      </c>
      <c r="FR113" s="45">
        <f t="shared" si="265"/>
        <v>-1267590.9800000004</v>
      </c>
      <c r="FS113" s="46">
        <f t="shared" si="266"/>
        <v>0.85552849297913169</v>
      </c>
      <c r="FT113" s="64">
        <f t="shared" si="366"/>
        <v>-418305.02340000018</v>
      </c>
    </row>
    <row r="114" spans="1:176" s="1" customFormat="1" ht="11.25" x14ac:dyDescent="0.2">
      <c r="A114" s="51">
        <v>93</v>
      </c>
      <c r="B114" s="32">
        <v>83</v>
      </c>
      <c r="C114" s="32" t="s">
        <v>174</v>
      </c>
      <c r="D114" s="51">
        <v>1020001533</v>
      </c>
      <c r="E114" s="51"/>
      <c r="F114" s="51">
        <v>86618422</v>
      </c>
      <c r="G114" s="33"/>
      <c r="H114" s="33"/>
      <c r="I114" s="33"/>
      <c r="J114" s="34">
        <f t="shared" si="466"/>
        <v>0</v>
      </c>
      <c r="K114" s="33"/>
      <c r="L114" s="33"/>
      <c r="M114" s="33"/>
      <c r="N114" s="34">
        <f t="shared" si="467"/>
        <v>0</v>
      </c>
      <c r="O114" s="33"/>
      <c r="P114" s="33"/>
      <c r="Q114" s="33"/>
      <c r="R114" s="34">
        <f t="shared" si="468"/>
        <v>0</v>
      </c>
      <c r="S114" s="33"/>
      <c r="T114" s="33"/>
      <c r="U114" s="33"/>
      <c r="V114" s="34">
        <f t="shared" si="564"/>
        <v>0</v>
      </c>
      <c r="W114" s="33"/>
      <c r="X114" s="33">
        <f t="shared" si="469"/>
        <v>0</v>
      </c>
      <c r="Y114" s="35" t="e">
        <f t="shared" si="470"/>
        <v>#DIV/0!</v>
      </c>
      <c r="Z114" s="33"/>
      <c r="AA114" s="33">
        <f t="shared" si="471"/>
        <v>0</v>
      </c>
      <c r="AB114" s="35" t="e">
        <f t="shared" si="472"/>
        <v>#DIV/0!</v>
      </c>
      <c r="AC114" s="33"/>
      <c r="AD114" s="33">
        <f t="shared" si="473"/>
        <v>0</v>
      </c>
      <c r="AE114" s="35" t="e">
        <f t="shared" si="474"/>
        <v>#DIV/0!</v>
      </c>
      <c r="AF114" s="36">
        <f t="shared" si="475"/>
        <v>0</v>
      </c>
      <c r="AG114" s="36">
        <f t="shared" si="476"/>
        <v>0</v>
      </c>
      <c r="AH114" s="37" t="e">
        <f t="shared" si="477"/>
        <v>#DIV/0!</v>
      </c>
      <c r="AI114" s="33"/>
      <c r="AJ114" s="33">
        <f t="shared" si="478"/>
        <v>0</v>
      </c>
      <c r="AK114" s="35" t="e">
        <f t="shared" si="479"/>
        <v>#DIV/0!</v>
      </c>
      <c r="AL114" s="33"/>
      <c r="AM114" s="33">
        <f t="shared" si="480"/>
        <v>0</v>
      </c>
      <c r="AN114" s="35" t="e">
        <f t="shared" si="481"/>
        <v>#DIV/0!</v>
      </c>
      <c r="AO114" s="33"/>
      <c r="AP114" s="33">
        <f t="shared" si="482"/>
        <v>0</v>
      </c>
      <c r="AQ114" s="35" t="e">
        <f t="shared" si="483"/>
        <v>#DIV/0!</v>
      </c>
      <c r="AR114" s="38">
        <f t="shared" si="484"/>
        <v>0</v>
      </c>
      <c r="AS114" s="38">
        <f t="shared" si="485"/>
        <v>0</v>
      </c>
      <c r="AT114" s="39" t="e">
        <f t="shared" si="486"/>
        <v>#DIV/0!</v>
      </c>
      <c r="AU114" s="33"/>
      <c r="AV114" s="33">
        <f t="shared" si="487"/>
        <v>0</v>
      </c>
      <c r="AW114" s="35" t="e">
        <f t="shared" si="488"/>
        <v>#DIV/0!</v>
      </c>
      <c r="AX114" s="33"/>
      <c r="AY114" s="33">
        <f t="shared" si="489"/>
        <v>0</v>
      </c>
      <c r="AZ114" s="35" t="e">
        <f t="shared" si="490"/>
        <v>#DIV/0!</v>
      </c>
      <c r="BA114" s="33"/>
      <c r="BB114" s="33">
        <f t="shared" si="491"/>
        <v>0</v>
      </c>
      <c r="BC114" s="40" t="e">
        <f t="shared" si="492"/>
        <v>#DIV/0!</v>
      </c>
      <c r="BD114" s="38">
        <f t="shared" si="493"/>
        <v>0</v>
      </c>
      <c r="BE114" s="38">
        <f t="shared" si="494"/>
        <v>0</v>
      </c>
      <c r="BF114" s="39" t="e">
        <f t="shared" si="495"/>
        <v>#DIV/0!</v>
      </c>
      <c r="BG114" s="33"/>
      <c r="BH114" s="33">
        <f t="shared" si="496"/>
        <v>0</v>
      </c>
      <c r="BI114" s="40" t="e">
        <f t="shared" si="497"/>
        <v>#DIV/0!</v>
      </c>
      <c r="BJ114" s="33"/>
      <c r="BK114" s="33">
        <f t="shared" si="498"/>
        <v>0</v>
      </c>
      <c r="BL114" s="40" t="e">
        <f t="shared" si="499"/>
        <v>#DIV/0!</v>
      </c>
      <c r="BM114" s="33"/>
      <c r="BN114" s="33">
        <f t="shared" si="500"/>
        <v>0</v>
      </c>
      <c r="BO114" s="40" t="e">
        <f t="shared" si="501"/>
        <v>#DIV/0!</v>
      </c>
      <c r="BP114" s="38">
        <f t="shared" si="502"/>
        <v>0</v>
      </c>
      <c r="BQ114" s="33">
        <f t="shared" si="503"/>
        <v>0</v>
      </c>
      <c r="BR114" s="40" t="e">
        <f t="shared" si="504"/>
        <v>#DIV/0!</v>
      </c>
      <c r="BS114" s="33"/>
      <c r="BT114" s="33">
        <f t="shared" si="505"/>
        <v>0</v>
      </c>
      <c r="BU114" s="35" t="e">
        <f t="shared" si="506"/>
        <v>#DIV/0!</v>
      </c>
      <c r="BV114" s="33"/>
      <c r="BW114" s="33">
        <f t="shared" si="507"/>
        <v>0</v>
      </c>
      <c r="BX114" s="35" t="e">
        <f t="shared" si="508"/>
        <v>#DIV/0!</v>
      </c>
      <c r="BY114" s="33"/>
      <c r="BZ114" s="33">
        <f t="shared" si="509"/>
        <v>0</v>
      </c>
      <c r="CA114" s="35" t="e">
        <f t="shared" si="510"/>
        <v>#DIV/0!</v>
      </c>
      <c r="CB114" s="41">
        <f t="shared" si="511"/>
        <v>0</v>
      </c>
      <c r="CC114" s="41">
        <f t="shared" si="512"/>
        <v>0</v>
      </c>
      <c r="CD114" s="42" t="e">
        <f t="shared" si="513"/>
        <v>#DIV/0!</v>
      </c>
      <c r="CE114" s="33"/>
      <c r="CF114" s="33">
        <f t="shared" si="514"/>
        <v>0</v>
      </c>
      <c r="CG114" s="35" t="e">
        <f t="shared" si="515"/>
        <v>#DIV/0!</v>
      </c>
      <c r="CH114" s="33"/>
      <c r="CI114" s="33">
        <f t="shared" si="516"/>
        <v>0</v>
      </c>
      <c r="CJ114" s="35" t="e">
        <f t="shared" si="517"/>
        <v>#DIV/0!</v>
      </c>
      <c r="CK114" s="33"/>
      <c r="CL114" s="33">
        <f t="shared" si="518"/>
        <v>0</v>
      </c>
      <c r="CM114" s="35" t="e">
        <f t="shared" si="519"/>
        <v>#DIV/0!</v>
      </c>
      <c r="CN114" s="41">
        <f t="shared" si="520"/>
        <v>0</v>
      </c>
      <c r="CO114" s="41">
        <f t="shared" si="521"/>
        <v>0</v>
      </c>
      <c r="CP114" s="42" t="e">
        <f t="shared" si="522"/>
        <v>#DIV/0!</v>
      </c>
      <c r="CQ114" s="33"/>
      <c r="CR114" s="33">
        <f t="shared" si="523"/>
        <v>0</v>
      </c>
      <c r="CS114" s="35" t="e">
        <f t="shared" si="524"/>
        <v>#DIV/0!</v>
      </c>
      <c r="CT114" s="33"/>
      <c r="CU114" s="33">
        <f t="shared" si="525"/>
        <v>0</v>
      </c>
      <c r="CV114" s="35" t="e">
        <f t="shared" si="526"/>
        <v>#DIV/0!</v>
      </c>
      <c r="CW114" s="33"/>
      <c r="CX114" s="33">
        <f t="shared" si="527"/>
        <v>0</v>
      </c>
      <c r="CY114" s="35" t="e">
        <f t="shared" si="528"/>
        <v>#DIV/0!</v>
      </c>
      <c r="CZ114" s="41">
        <f t="shared" si="529"/>
        <v>0</v>
      </c>
      <c r="DA114" s="41">
        <f t="shared" si="530"/>
        <v>0</v>
      </c>
      <c r="DB114" s="42" t="e">
        <f t="shared" si="531"/>
        <v>#DIV/0!</v>
      </c>
      <c r="DC114" s="33"/>
      <c r="DD114" s="33">
        <f t="shared" si="532"/>
        <v>0</v>
      </c>
      <c r="DE114" s="35" t="e">
        <f t="shared" si="533"/>
        <v>#DIV/0!</v>
      </c>
      <c r="DF114" s="33"/>
      <c r="DG114" s="33">
        <f t="shared" si="534"/>
        <v>0</v>
      </c>
      <c r="DH114" s="35" t="e">
        <f t="shared" si="535"/>
        <v>#DIV/0!</v>
      </c>
      <c r="DI114" s="33"/>
      <c r="DJ114" s="33">
        <f t="shared" si="536"/>
        <v>0</v>
      </c>
      <c r="DK114" s="35" t="e">
        <f t="shared" si="537"/>
        <v>#DIV/0!</v>
      </c>
      <c r="DL114" s="64">
        <f t="shared" si="538"/>
        <v>0</v>
      </c>
      <c r="DM114" s="64">
        <f t="shared" si="539"/>
        <v>0</v>
      </c>
      <c r="DN114" s="65" t="e">
        <f t="shared" si="540"/>
        <v>#DIV/0!</v>
      </c>
      <c r="DO114" s="64"/>
      <c r="DP114" s="64">
        <f t="shared" si="541"/>
        <v>0</v>
      </c>
      <c r="DQ114" s="65" t="e">
        <f t="shared" si="542"/>
        <v>#DIV/0!</v>
      </c>
      <c r="DR114" s="64"/>
      <c r="DS114" s="64">
        <f t="shared" si="543"/>
        <v>0</v>
      </c>
      <c r="DT114" s="65" t="e">
        <f t="shared" si="544"/>
        <v>#DIV/0!</v>
      </c>
      <c r="DU114" s="64">
        <f t="shared" si="545"/>
        <v>0</v>
      </c>
      <c r="DV114" s="64">
        <f t="shared" si="546"/>
        <v>0</v>
      </c>
      <c r="DW114" s="65" t="e">
        <f t="shared" si="547"/>
        <v>#DIV/0!</v>
      </c>
      <c r="DX114" s="64"/>
      <c r="DY114" s="64">
        <f t="shared" si="548"/>
        <v>0</v>
      </c>
      <c r="DZ114" s="65" t="e">
        <f t="shared" si="549"/>
        <v>#DIV/0!</v>
      </c>
      <c r="EA114" s="64">
        <f t="shared" si="550"/>
        <v>0</v>
      </c>
      <c r="EB114" s="64">
        <f t="shared" si="551"/>
        <v>0</v>
      </c>
      <c r="EC114" s="65" t="e">
        <f t="shared" si="552"/>
        <v>#DIV/0!</v>
      </c>
      <c r="ED114" s="64"/>
      <c r="EE114" s="64">
        <f t="shared" si="553"/>
        <v>0</v>
      </c>
      <c r="EF114" s="65" t="e">
        <f t="shared" si="554"/>
        <v>#DIV/0!</v>
      </c>
      <c r="EG114" s="64"/>
      <c r="EH114" s="64">
        <f t="shared" si="555"/>
        <v>0</v>
      </c>
      <c r="EI114" s="65" t="e">
        <f t="shared" si="556"/>
        <v>#DIV/0!</v>
      </c>
      <c r="EJ114" s="64"/>
      <c r="EK114" s="64">
        <f t="shared" si="557"/>
        <v>0</v>
      </c>
      <c r="EL114" s="65" t="e">
        <f t="shared" si="558"/>
        <v>#DIV/0!</v>
      </c>
      <c r="EM114" s="64">
        <v>1667526.92</v>
      </c>
      <c r="EN114" s="64">
        <f t="shared" si="560"/>
        <v>1667526.92</v>
      </c>
      <c r="EO114" s="65" t="e">
        <f t="shared" si="561"/>
        <v>#DIV/0!</v>
      </c>
      <c r="EP114" s="64">
        <v>344937</v>
      </c>
      <c r="EQ114" s="64">
        <f t="shared" si="562"/>
        <v>344937</v>
      </c>
      <c r="ER114" s="65" t="e">
        <f t="shared" si="563"/>
        <v>#DIV/0!</v>
      </c>
      <c r="ES114" s="64">
        <v>646</v>
      </c>
      <c r="ET114" s="64">
        <f t="shared" si="245"/>
        <v>646</v>
      </c>
      <c r="EU114" s="65" t="e">
        <f t="shared" si="246"/>
        <v>#DIV/0!</v>
      </c>
      <c r="EV114" s="64">
        <f t="shared" si="247"/>
        <v>2013109.92</v>
      </c>
      <c r="EW114" s="64">
        <f t="shared" si="248"/>
        <v>2013109.92</v>
      </c>
      <c r="EX114" s="65" t="e">
        <f t="shared" si="249"/>
        <v>#DIV/0!</v>
      </c>
      <c r="EY114" s="64">
        <v>21120</v>
      </c>
      <c r="EZ114" s="64">
        <f t="shared" si="250"/>
        <v>21120</v>
      </c>
      <c r="FA114" s="65" t="e">
        <f t="shared" si="251"/>
        <v>#DIV/0!</v>
      </c>
      <c r="FB114" s="64">
        <v>0</v>
      </c>
      <c r="FC114" s="64">
        <f t="shared" si="252"/>
        <v>0</v>
      </c>
      <c r="FD114" s="65" t="e">
        <f t="shared" si="253"/>
        <v>#DIV/0!</v>
      </c>
      <c r="FE114" s="64">
        <f t="shared" si="254"/>
        <v>21120</v>
      </c>
      <c r="FF114" s="64">
        <f t="shared" si="255"/>
        <v>21120</v>
      </c>
      <c r="FG114" s="65" t="e">
        <f t="shared" si="256"/>
        <v>#DIV/0!</v>
      </c>
      <c r="FH114" s="64">
        <v>66637</v>
      </c>
      <c r="FI114" s="64">
        <f t="shared" si="257"/>
        <v>66637</v>
      </c>
      <c r="FJ114" s="65" t="e">
        <f t="shared" si="258"/>
        <v>#DIV/0!</v>
      </c>
      <c r="FK114" s="64">
        <f t="shared" si="259"/>
        <v>87757</v>
      </c>
      <c r="FL114" s="64">
        <f t="shared" si="260"/>
        <v>-1579769.92</v>
      </c>
      <c r="FM114" s="65">
        <f t="shared" si="261"/>
        <v>5.2627036449882321E-2</v>
      </c>
      <c r="FN114" s="64">
        <v>11527.85</v>
      </c>
      <c r="FO114" s="64">
        <f t="shared" si="262"/>
        <v>-334055.15000000002</v>
      </c>
      <c r="FP114" s="65">
        <f t="shared" si="263"/>
        <v>3.3357688312214431E-2</v>
      </c>
      <c r="FQ114" s="64">
        <f t="shared" si="264"/>
        <v>99284.85</v>
      </c>
      <c r="FR114" s="45">
        <f t="shared" si="265"/>
        <v>-1913825.0699999998</v>
      </c>
      <c r="FS114" s="46">
        <f t="shared" si="266"/>
        <v>4.9319140010000054E-2</v>
      </c>
      <c r="FT114" s="64">
        <f t="shared" si="366"/>
        <v>-784668.27869999991</v>
      </c>
    </row>
    <row r="115" spans="1:176" s="1" customFormat="1" ht="11.25" x14ac:dyDescent="0.2">
      <c r="A115" s="51">
        <v>94</v>
      </c>
      <c r="B115" s="32">
        <v>84</v>
      </c>
      <c r="C115" s="32" t="s">
        <v>175</v>
      </c>
      <c r="D115" s="51">
        <v>1001000982</v>
      </c>
      <c r="E115" s="51"/>
      <c r="F115" s="51">
        <v>86618422</v>
      </c>
      <c r="G115" s="33"/>
      <c r="H115" s="33"/>
      <c r="I115" s="33"/>
      <c r="J115" s="34"/>
      <c r="K115" s="33"/>
      <c r="L115" s="33"/>
      <c r="M115" s="33"/>
      <c r="N115" s="34"/>
      <c r="O115" s="33"/>
      <c r="P115" s="33"/>
      <c r="Q115" s="33"/>
      <c r="R115" s="34"/>
      <c r="S115" s="33"/>
      <c r="T115" s="33"/>
      <c r="U115" s="33"/>
      <c r="V115" s="34"/>
      <c r="W115" s="33"/>
      <c r="X115" s="33"/>
      <c r="Y115" s="35"/>
      <c r="Z115" s="33"/>
      <c r="AA115" s="33"/>
      <c r="AB115" s="35"/>
      <c r="AC115" s="33"/>
      <c r="AD115" s="33"/>
      <c r="AE115" s="35"/>
      <c r="AF115" s="36"/>
      <c r="AG115" s="36"/>
      <c r="AH115" s="37"/>
      <c r="AI115" s="33"/>
      <c r="AJ115" s="33"/>
      <c r="AK115" s="35"/>
      <c r="AL115" s="33"/>
      <c r="AM115" s="33"/>
      <c r="AN115" s="35"/>
      <c r="AO115" s="33"/>
      <c r="AP115" s="33"/>
      <c r="AQ115" s="35"/>
      <c r="AR115" s="38"/>
      <c r="AS115" s="38"/>
      <c r="AT115" s="39"/>
      <c r="AU115" s="33"/>
      <c r="AV115" s="33"/>
      <c r="AW115" s="35"/>
      <c r="AX115" s="33"/>
      <c r="AY115" s="33"/>
      <c r="AZ115" s="35"/>
      <c r="BA115" s="33"/>
      <c r="BB115" s="33"/>
      <c r="BC115" s="40"/>
      <c r="BD115" s="38"/>
      <c r="BE115" s="38"/>
      <c r="BF115" s="39"/>
      <c r="BG115" s="33"/>
      <c r="BH115" s="33"/>
      <c r="BI115" s="40"/>
      <c r="BJ115" s="33"/>
      <c r="BK115" s="33"/>
      <c r="BL115" s="40"/>
      <c r="BM115" s="33"/>
      <c r="BN115" s="33"/>
      <c r="BO115" s="40"/>
      <c r="BP115" s="38"/>
      <c r="BQ115" s="33"/>
      <c r="BR115" s="40"/>
      <c r="BS115" s="33"/>
      <c r="BT115" s="33"/>
      <c r="BU115" s="35"/>
      <c r="BV115" s="33"/>
      <c r="BW115" s="33"/>
      <c r="BX115" s="35"/>
      <c r="BY115" s="33"/>
      <c r="BZ115" s="33"/>
      <c r="CA115" s="35"/>
      <c r="CB115" s="41"/>
      <c r="CC115" s="41"/>
      <c r="CD115" s="42"/>
      <c r="CE115" s="33"/>
      <c r="CF115" s="33"/>
      <c r="CG115" s="35"/>
      <c r="CH115" s="33"/>
      <c r="CI115" s="33"/>
      <c r="CJ115" s="35"/>
      <c r="CK115" s="33"/>
      <c r="CL115" s="33"/>
      <c r="CM115" s="35"/>
      <c r="CN115" s="41"/>
      <c r="CO115" s="41"/>
      <c r="CP115" s="42"/>
      <c r="CQ115" s="33"/>
      <c r="CR115" s="33"/>
      <c r="CS115" s="35"/>
      <c r="CT115" s="33"/>
      <c r="CU115" s="33"/>
      <c r="CV115" s="35"/>
      <c r="CW115" s="33"/>
      <c r="CX115" s="33"/>
      <c r="CY115" s="35"/>
      <c r="CZ115" s="41"/>
      <c r="DA115" s="41"/>
      <c r="DB115" s="42"/>
      <c r="DC115" s="33"/>
      <c r="DD115" s="33"/>
      <c r="DE115" s="35"/>
      <c r="DF115" s="33"/>
      <c r="DG115" s="33"/>
      <c r="DH115" s="35"/>
      <c r="DI115" s="33"/>
      <c r="DJ115" s="33"/>
      <c r="DK115" s="35"/>
      <c r="DL115" s="64"/>
      <c r="DM115" s="64"/>
      <c r="DN115" s="65"/>
      <c r="DO115" s="64"/>
      <c r="DP115" s="64"/>
      <c r="DQ115" s="65"/>
      <c r="DR115" s="64"/>
      <c r="DS115" s="64"/>
      <c r="DT115" s="65"/>
      <c r="DU115" s="64"/>
      <c r="DV115" s="64"/>
      <c r="DW115" s="65"/>
      <c r="DX115" s="64"/>
      <c r="DY115" s="64"/>
      <c r="DZ115" s="65"/>
      <c r="EA115" s="64"/>
      <c r="EB115" s="64"/>
      <c r="EC115" s="65"/>
      <c r="ED115" s="64"/>
      <c r="EE115" s="64"/>
      <c r="EF115" s="65"/>
      <c r="EG115" s="64"/>
      <c r="EH115" s="64"/>
      <c r="EI115" s="65"/>
      <c r="EJ115" s="64"/>
      <c r="EK115" s="64"/>
      <c r="EL115" s="65"/>
      <c r="EM115" s="64">
        <v>2541186</v>
      </c>
      <c r="EN115" s="64"/>
      <c r="EO115" s="65"/>
      <c r="EP115" s="64">
        <v>798170</v>
      </c>
      <c r="EQ115" s="64"/>
      <c r="ER115" s="65"/>
      <c r="ES115" s="64">
        <v>389156</v>
      </c>
      <c r="ET115" s="64">
        <f t="shared" si="245"/>
        <v>389156</v>
      </c>
      <c r="EU115" s="65" t="e">
        <f t="shared" si="246"/>
        <v>#DIV/0!</v>
      </c>
      <c r="EV115" s="64">
        <f t="shared" si="247"/>
        <v>3728512</v>
      </c>
      <c r="EW115" s="64">
        <f t="shared" si="248"/>
        <v>3728512</v>
      </c>
      <c r="EX115" s="65" t="e">
        <f t="shared" si="249"/>
        <v>#DIV/0!</v>
      </c>
      <c r="EY115" s="64">
        <v>290637</v>
      </c>
      <c r="EZ115" s="64">
        <f t="shared" si="250"/>
        <v>290637</v>
      </c>
      <c r="FA115" s="65" t="e">
        <f t="shared" si="251"/>
        <v>#DIV/0!</v>
      </c>
      <c r="FB115" s="64">
        <v>217687</v>
      </c>
      <c r="FC115" s="64">
        <f t="shared" si="252"/>
        <v>217687</v>
      </c>
      <c r="FD115" s="65" t="e">
        <f t="shared" si="253"/>
        <v>#DIV/0!</v>
      </c>
      <c r="FE115" s="64">
        <f t="shared" si="254"/>
        <v>508324</v>
      </c>
      <c r="FF115" s="64">
        <f t="shared" si="255"/>
        <v>508324</v>
      </c>
      <c r="FG115" s="65" t="e">
        <f t="shared" si="256"/>
        <v>#DIV/0!</v>
      </c>
      <c r="FH115" s="64">
        <v>551494</v>
      </c>
      <c r="FI115" s="64">
        <f t="shared" si="257"/>
        <v>551494</v>
      </c>
      <c r="FJ115" s="65" t="e">
        <f t="shared" si="258"/>
        <v>#DIV/0!</v>
      </c>
      <c r="FK115" s="64">
        <f t="shared" si="259"/>
        <v>1059818</v>
      </c>
      <c r="FL115" s="64">
        <f t="shared" si="260"/>
        <v>-1481368</v>
      </c>
      <c r="FM115" s="65">
        <f t="shared" si="261"/>
        <v>0.4170564452975894</v>
      </c>
      <c r="FN115" s="64">
        <v>0</v>
      </c>
      <c r="FO115" s="64">
        <f t="shared" si="262"/>
        <v>-1187326</v>
      </c>
      <c r="FP115" s="65">
        <f t="shared" si="263"/>
        <v>0</v>
      </c>
      <c r="FQ115" s="64">
        <f t="shared" si="264"/>
        <v>1059818</v>
      </c>
      <c r="FR115" s="45">
        <f t="shared" si="265"/>
        <v>-2668694</v>
      </c>
      <c r="FS115" s="46">
        <f t="shared" si="266"/>
        <v>0.28424690600432556</v>
      </c>
      <c r="FT115" s="64">
        <f t="shared" si="366"/>
        <v>-1094164.54</v>
      </c>
    </row>
    <row r="116" spans="1:176" s="1" customFormat="1" ht="11.25" x14ac:dyDescent="0.2">
      <c r="B116" s="22"/>
      <c r="C116" s="56"/>
      <c r="D116" s="56"/>
      <c r="E116" s="56"/>
      <c r="F116" s="56"/>
      <c r="G116" s="22"/>
      <c r="H116" s="22"/>
      <c r="I116" s="22"/>
      <c r="J116" s="59"/>
      <c r="K116" s="22"/>
      <c r="L116" s="22"/>
      <c r="M116" s="22"/>
      <c r="N116" s="59"/>
      <c r="O116" s="22"/>
      <c r="P116" s="22"/>
      <c r="Q116" s="22"/>
      <c r="R116" s="59"/>
      <c r="S116" s="22"/>
      <c r="T116" s="22"/>
      <c r="U116" s="22"/>
      <c r="V116" s="59"/>
      <c r="W116" s="22"/>
      <c r="X116" s="23"/>
      <c r="Y116" s="23"/>
      <c r="Z116" s="22"/>
      <c r="AA116" s="22"/>
      <c r="AB116" s="22"/>
      <c r="AC116" s="22"/>
      <c r="AD116" s="22"/>
      <c r="AE116" s="22"/>
      <c r="AF116" s="24"/>
      <c r="AG116" s="24"/>
      <c r="AH116" s="24"/>
      <c r="AI116" s="22"/>
      <c r="AJ116" s="22"/>
      <c r="AK116" s="22"/>
      <c r="AL116" s="23"/>
      <c r="AM116" s="23"/>
      <c r="AN116" s="23"/>
      <c r="AO116" s="22"/>
      <c r="AP116" s="22"/>
      <c r="AQ116" s="22"/>
      <c r="AR116" s="25"/>
      <c r="AS116" s="25"/>
      <c r="AT116" s="25"/>
      <c r="AU116" s="22"/>
      <c r="AV116" s="22"/>
      <c r="AW116" s="22"/>
      <c r="AX116" s="22"/>
      <c r="AY116" s="22"/>
      <c r="AZ116" s="22"/>
      <c r="BA116" s="22"/>
      <c r="BB116" s="22"/>
      <c r="BC116" s="26"/>
      <c r="BD116" s="25"/>
      <c r="BE116" s="25"/>
      <c r="BF116" s="25"/>
      <c r="BG116" s="25"/>
      <c r="BH116" s="25"/>
      <c r="BI116" s="55"/>
      <c r="BJ116" s="25"/>
      <c r="BK116" s="25"/>
      <c r="BL116" s="55"/>
      <c r="BM116" s="25"/>
      <c r="BN116" s="25"/>
      <c r="BO116" s="55"/>
      <c r="BP116" s="25"/>
      <c r="BQ116" s="25"/>
      <c r="BR116" s="55"/>
      <c r="BS116" s="27"/>
      <c r="BT116" s="28"/>
      <c r="BU116" s="28"/>
      <c r="BV116" s="28"/>
      <c r="BW116" s="28"/>
      <c r="BX116" s="28"/>
      <c r="BY116" s="28"/>
      <c r="BZ116" s="28"/>
      <c r="CA116" s="28"/>
      <c r="CB116" s="28"/>
      <c r="CC116" s="28"/>
      <c r="CD116" s="28"/>
      <c r="CE116" s="28"/>
      <c r="CF116" s="28"/>
      <c r="CG116" s="28"/>
      <c r="CH116" s="28"/>
      <c r="CI116" s="28"/>
      <c r="CJ116" s="28"/>
      <c r="CK116" s="28"/>
      <c r="CL116" s="28"/>
      <c r="CM116" s="28"/>
      <c r="CN116" s="28"/>
      <c r="CO116" s="28"/>
      <c r="CP116" s="28"/>
      <c r="CQ116" s="28"/>
      <c r="CR116" s="28"/>
      <c r="CS116" s="28"/>
      <c r="CT116" s="28"/>
      <c r="CU116" s="28"/>
      <c r="CV116" s="28"/>
      <c r="CW116" s="28"/>
      <c r="CX116" s="28"/>
      <c r="CY116" s="28"/>
      <c r="CZ116" s="28"/>
      <c r="DA116" s="28"/>
      <c r="DB116" s="28"/>
      <c r="DC116" s="28"/>
      <c r="DD116" s="28"/>
      <c r="DE116" s="28"/>
      <c r="DF116" s="28"/>
      <c r="DG116" s="28"/>
      <c r="DH116" s="28"/>
      <c r="DI116" s="28"/>
      <c r="DJ116" s="28"/>
      <c r="DK116" s="28"/>
      <c r="DL116" s="67"/>
      <c r="DM116" s="67"/>
      <c r="DN116" s="67"/>
      <c r="DO116" s="67"/>
      <c r="DP116" s="67"/>
      <c r="DQ116" s="67"/>
      <c r="DR116" s="67"/>
      <c r="DS116" s="67"/>
      <c r="DT116" s="67"/>
      <c r="DU116" s="67"/>
      <c r="DV116" s="67"/>
      <c r="DW116" s="67"/>
      <c r="DX116" s="67"/>
      <c r="DY116" s="67"/>
      <c r="DZ116" s="67"/>
      <c r="EA116" s="67"/>
      <c r="EB116" s="67"/>
      <c r="EC116" s="67"/>
      <c r="ED116" s="67"/>
      <c r="EE116" s="67"/>
      <c r="EF116" s="67"/>
      <c r="EG116" s="67"/>
      <c r="EH116" s="67"/>
      <c r="EI116" s="67"/>
      <c r="EJ116" s="67"/>
      <c r="EK116" s="67"/>
      <c r="EL116" s="67"/>
      <c r="EM116" s="67"/>
      <c r="EN116" s="67"/>
      <c r="EO116" s="67"/>
      <c r="EP116" s="67"/>
      <c r="EQ116" s="67"/>
      <c r="ER116" s="67"/>
      <c r="ES116" s="67"/>
      <c r="ET116" s="67"/>
      <c r="EU116" s="67"/>
      <c r="EV116" s="67"/>
      <c r="EW116" s="67"/>
      <c r="EX116" s="67"/>
      <c r="EY116" s="67"/>
      <c r="EZ116" s="67"/>
      <c r="FA116" s="67"/>
      <c r="FB116" s="67"/>
      <c r="FC116" s="67"/>
      <c r="FD116" s="67"/>
      <c r="FE116" s="67"/>
      <c r="FF116" s="67"/>
      <c r="FG116" s="67"/>
      <c r="FH116" s="67"/>
      <c r="FI116" s="67"/>
      <c r="FJ116" s="67"/>
      <c r="FK116" s="67"/>
      <c r="FL116" s="67"/>
      <c r="FM116" s="67"/>
      <c r="FN116" s="67"/>
      <c r="FO116" s="67"/>
      <c r="FP116" s="67"/>
      <c r="FQ116" s="88">
        <f>SUM(FQ12:FQ115)</f>
        <v>170189184.68999997</v>
      </c>
      <c r="FR116" s="30"/>
      <c r="FS116" s="30"/>
      <c r="FT116" s="88">
        <f>SUM(FT12:FT115)</f>
        <v>4941712.2556999931</v>
      </c>
    </row>
  </sheetData>
  <autoFilter ref="B12:AS116"/>
  <sortState ref="B5:FS109">
    <sortCondition descending="1" ref="FR7"/>
  </sortState>
  <mergeCells count="130">
    <mergeCell ref="A6:FT6"/>
    <mergeCell ref="B9:B11"/>
    <mergeCell ref="C9:C11"/>
    <mergeCell ref="D9:D11"/>
    <mergeCell ref="E9:E11"/>
    <mergeCell ref="F9:F11"/>
    <mergeCell ref="G9:V9"/>
    <mergeCell ref="O10:O11"/>
    <mergeCell ref="P10:P11"/>
    <mergeCell ref="Q10:Q11"/>
    <mergeCell ref="R10:R11"/>
    <mergeCell ref="BO9:BR9"/>
    <mergeCell ref="DO9:DW9"/>
    <mergeCell ref="G10:G11"/>
    <mergeCell ref="H10:H11"/>
    <mergeCell ref="I10:I11"/>
    <mergeCell ref="J10:J11"/>
    <mergeCell ref="K10:K11"/>
    <mergeCell ref="L10:L11"/>
    <mergeCell ref="M10:M11"/>
    <mergeCell ref="N10:N11"/>
    <mergeCell ref="Z10:Z11"/>
    <mergeCell ref="AA10:AB10"/>
    <mergeCell ref="AC10:AC11"/>
    <mergeCell ref="AD10:AE10"/>
    <mergeCell ref="AF10:AF11"/>
    <mergeCell ref="AG10:AH10"/>
    <mergeCell ref="S10:S11"/>
    <mergeCell ref="T10:T11"/>
    <mergeCell ref="U10:U11"/>
    <mergeCell ref="V10:V11"/>
    <mergeCell ref="W10:W11"/>
    <mergeCell ref="X10:Y10"/>
    <mergeCell ref="AR10:AR11"/>
    <mergeCell ref="AS10:AT10"/>
    <mergeCell ref="AU10:AU11"/>
    <mergeCell ref="AV10:AW10"/>
    <mergeCell ref="AX10:AX11"/>
    <mergeCell ref="AY10:AZ10"/>
    <mergeCell ref="AI10:AI11"/>
    <mergeCell ref="AJ10:AK10"/>
    <mergeCell ref="AL10:AL11"/>
    <mergeCell ref="AM10:AN10"/>
    <mergeCell ref="AO10:AO11"/>
    <mergeCell ref="AP10:AQ10"/>
    <mergeCell ref="BJ10:BJ11"/>
    <mergeCell ref="BK10:BL10"/>
    <mergeCell ref="BM10:BM11"/>
    <mergeCell ref="BN10:BO10"/>
    <mergeCell ref="BP10:BP11"/>
    <mergeCell ref="BQ10:BR10"/>
    <mergeCell ref="BA10:BA11"/>
    <mergeCell ref="BB10:BC10"/>
    <mergeCell ref="BD10:BD11"/>
    <mergeCell ref="BE10:BF10"/>
    <mergeCell ref="BG10:BG11"/>
    <mergeCell ref="BH10:BI10"/>
    <mergeCell ref="CB10:CB11"/>
    <mergeCell ref="CC10:CD10"/>
    <mergeCell ref="CE10:CE11"/>
    <mergeCell ref="CF10:CG10"/>
    <mergeCell ref="CH10:CH11"/>
    <mergeCell ref="CI10:CJ10"/>
    <mergeCell ref="BS10:BS11"/>
    <mergeCell ref="BT10:BU10"/>
    <mergeCell ref="BV10:BV11"/>
    <mergeCell ref="BW10:BX10"/>
    <mergeCell ref="BY10:BY11"/>
    <mergeCell ref="BZ10:CA10"/>
    <mergeCell ref="CT10:CT11"/>
    <mergeCell ref="CU10:CV10"/>
    <mergeCell ref="CW10:CW11"/>
    <mergeCell ref="CX10:CY10"/>
    <mergeCell ref="CZ10:CZ11"/>
    <mergeCell ref="DA10:DB10"/>
    <mergeCell ref="CK10:CK11"/>
    <mergeCell ref="CL10:CM10"/>
    <mergeCell ref="CN10:CN11"/>
    <mergeCell ref="CO10:CP10"/>
    <mergeCell ref="CQ10:CQ11"/>
    <mergeCell ref="CR10:CS10"/>
    <mergeCell ref="DL10:DL11"/>
    <mergeCell ref="DM10:DN10"/>
    <mergeCell ref="DO10:DO11"/>
    <mergeCell ref="DP10:DQ10"/>
    <mergeCell ref="DR10:DR11"/>
    <mergeCell ref="DS10:DT10"/>
    <mergeCell ref="DC10:DC11"/>
    <mergeCell ref="DD10:DE10"/>
    <mergeCell ref="DF10:DF11"/>
    <mergeCell ref="DG10:DH10"/>
    <mergeCell ref="DI10:DI11"/>
    <mergeCell ref="DJ10:DK10"/>
    <mergeCell ref="ES10:ES11"/>
    <mergeCell ref="ET10:EU10"/>
    <mergeCell ref="ED10:ED11"/>
    <mergeCell ref="EE10:EF10"/>
    <mergeCell ref="EG10:EG11"/>
    <mergeCell ref="EH10:EI10"/>
    <mergeCell ref="EJ10:EJ11"/>
    <mergeCell ref="EK10:EL10"/>
    <mergeCell ref="DU10:DU11"/>
    <mergeCell ref="DV10:DW10"/>
    <mergeCell ref="DX10:DX11"/>
    <mergeCell ref="DY10:DZ10"/>
    <mergeCell ref="EA10:EA11"/>
    <mergeCell ref="EB10:EC10"/>
    <mergeCell ref="FQ9:FT9"/>
    <mergeCell ref="FR10:FT10"/>
    <mergeCell ref="B7:FT7"/>
    <mergeCell ref="A9:A11"/>
    <mergeCell ref="FN10:FN11"/>
    <mergeCell ref="FO10:FP10"/>
    <mergeCell ref="FQ10:FQ11"/>
    <mergeCell ref="FE10:FE11"/>
    <mergeCell ref="FF10:FG10"/>
    <mergeCell ref="FH10:FH11"/>
    <mergeCell ref="FI10:FJ10"/>
    <mergeCell ref="FK10:FK11"/>
    <mergeCell ref="FL10:FM10"/>
    <mergeCell ref="EV10:EV11"/>
    <mergeCell ref="EW10:EX10"/>
    <mergeCell ref="EY10:EY11"/>
    <mergeCell ref="EZ10:FA10"/>
    <mergeCell ref="FB10:FB11"/>
    <mergeCell ref="FC10:FD10"/>
    <mergeCell ref="EM10:EM11"/>
    <mergeCell ref="EN10:EO10"/>
    <mergeCell ref="EP10:EP11"/>
    <mergeCell ref="EQ10:ER10"/>
  </mergeCells>
  <pageMargins left="0.70866141732283472" right="0.11811023622047245" top="0.74803149606299213" bottom="0.78740157480314965" header="0.51181102362204722" footer="0.51181102362204722"/>
  <pageSetup paperSize="9" scale="74" firstPageNumber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08"/>
  <sheetViews>
    <sheetView view="pageBreakPreview" zoomScaleNormal="130" zoomScaleSheetLayoutView="100" workbookViewId="0">
      <selection activeCell="FP51" sqref="FP51"/>
    </sheetView>
  </sheetViews>
  <sheetFormatPr defaultRowHeight="14.25" x14ac:dyDescent="0.2"/>
  <cols>
    <col min="1" max="1" width="4.75" style="1" customWidth="1"/>
    <col min="2" max="2" width="23.375" style="1" customWidth="1"/>
    <col min="3" max="3" width="13.25" style="2" customWidth="1"/>
    <col min="4" max="4" width="11.125" style="2" customWidth="1"/>
    <col min="5" max="5" width="6.875" style="2" customWidth="1"/>
    <col min="6" max="16" width="9" style="1" hidden="1" customWidth="1"/>
    <col min="17" max="17" width="9.5" style="1" hidden="1" customWidth="1"/>
    <col min="18" max="20" width="9" style="1" hidden="1" customWidth="1"/>
    <col min="21" max="21" width="10.875" style="1" hidden="1" customWidth="1"/>
    <col min="22" max="22" width="9" style="1" hidden="1" customWidth="1"/>
    <col min="23" max="23" width="8.125" style="1" hidden="1" customWidth="1"/>
    <col min="24" max="24" width="7" style="1" hidden="1" customWidth="1"/>
    <col min="25" max="26" width="9" style="1" hidden="1" customWidth="1"/>
    <col min="27" max="27" width="7.75" style="1" hidden="1" customWidth="1"/>
    <col min="28" max="29" width="9" style="1" hidden="1" customWidth="1"/>
    <col min="30" max="30" width="7.75" style="1" hidden="1" customWidth="1"/>
    <col min="31" max="31" width="9.125" style="1" hidden="1" customWidth="1"/>
    <col min="32" max="32" width="9.25" style="1" hidden="1" customWidth="1"/>
    <col min="33" max="54" width="9" style="1" hidden="1" customWidth="1"/>
    <col min="55" max="55" width="9.5" style="1" hidden="1" customWidth="1"/>
    <col min="56" max="56" width="9.25" style="1" hidden="1" customWidth="1"/>
    <col min="57" max="66" width="9" style="1" hidden="1" customWidth="1"/>
    <col min="67" max="67" width="9.5" style="1" hidden="1" customWidth="1"/>
    <col min="68" max="70" width="9" style="1" hidden="1" customWidth="1"/>
    <col min="71" max="71" width="8.125" style="1" hidden="1" customWidth="1"/>
    <col min="72" max="72" width="7" style="1" hidden="1" customWidth="1"/>
    <col min="73" max="73" width="9" style="1" hidden="1" customWidth="1"/>
    <col min="74" max="74" width="8.125" style="1" hidden="1" customWidth="1"/>
    <col min="75" max="75" width="7" style="1" hidden="1" customWidth="1"/>
    <col min="76" max="76" width="9" style="1" hidden="1" customWidth="1"/>
    <col min="77" max="77" width="9.25" style="1" hidden="1" customWidth="1"/>
    <col min="78" max="78" width="7" style="1" hidden="1" customWidth="1"/>
    <col min="79" max="79" width="9.125" style="1" hidden="1" customWidth="1"/>
    <col min="80" max="80" width="9.25" style="1" hidden="1" customWidth="1"/>
    <col min="81" max="82" width="9" style="1" hidden="1" customWidth="1"/>
    <col min="83" max="83" width="9.25" style="1" hidden="1" customWidth="1"/>
    <col min="84" max="84" width="7.5" style="1" hidden="1" customWidth="1"/>
    <col min="85" max="85" width="9" style="1" hidden="1" customWidth="1"/>
    <col min="86" max="86" width="9.25" style="1" hidden="1" customWidth="1"/>
    <col min="87" max="87" width="7.75" style="1" hidden="1" customWidth="1"/>
    <col min="88" max="88" width="9" style="1" hidden="1" customWidth="1"/>
    <col min="89" max="89" width="9.25" style="1" hidden="1" customWidth="1"/>
    <col min="90" max="90" width="7.75" style="1" hidden="1" customWidth="1"/>
    <col min="91" max="91" width="9.125" style="1" hidden="1" customWidth="1"/>
    <col min="92" max="92" width="9.25" style="1" hidden="1" customWidth="1"/>
    <col min="93" max="94" width="9" style="1" hidden="1" customWidth="1"/>
    <col min="95" max="95" width="9.25" style="1" hidden="1" customWidth="1"/>
    <col min="96" max="96" width="7.75" style="1" hidden="1" customWidth="1"/>
    <col min="97" max="97" width="9" style="1" hidden="1" customWidth="1"/>
    <col min="98" max="98" width="9.25" style="1" hidden="1" customWidth="1"/>
    <col min="99" max="99" width="7.75" style="1" hidden="1" customWidth="1"/>
    <col min="100" max="100" width="9" style="1" hidden="1" customWidth="1"/>
    <col min="101" max="101" width="9.25" style="1" hidden="1" customWidth="1"/>
    <col min="102" max="102" width="7.75" style="1" hidden="1" customWidth="1"/>
    <col min="103" max="103" width="9.5" style="1" hidden="1" customWidth="1"/>
    <col min="104" max="104" width="9.25" style="1" hidden="1" customWidth="1"/>
    <col min="105" max="106" width="9" style="1" hidden="1" customWidth="1"/>
    <col min="107" max="107" width="9.25" style="1" hidden="1" customWidth="1"/>
    <col min="108" max="108" width="7.75" style="1" hidden="1" customWidth="1"/>
    <col min="109" max="109" width="9" style="1" hidden="1" customWidth="1"/>
    <col min="110" max="110" width="9.25" style="1" hidden="1" customWidth="1"/>
    <col min="111" max="111" width="7.75" style="1" hidden="1" customWidth="1"/>
    <col min="112" max="112" width="9" style="1" hidden="1" customWidth="1"/>
    <col min="113" max="113" width="9.25" style="1" hidden="1" customWidth="1"/>
    <col min="114" max="114" width="7.75" style="1" hidden="1" customWidth="1"/>
    <col min="115" max="115" width="9.5" style="1" hidden="1" customWidth="1"/>
    <col min="116" max="116" width="9.25" style="1" hidden="1" customWidth="1"/>
    <col min="117" max="117" width="9" style="1" hidden="1" customWidth="1"/>
    <col min="118" max="118" width="10.5" style="1" hidden="1" customWidth="1"/>
    <col min="119" max="119" width="9.25" style="1" hidden="1" customWidth="1"/>
    <col min="120" max="120" width="7.75" style="1" hidden="1" customWidth="1"/>
    <col min="121" max="121" width="10.5" style="1" hidden="1" customWidth="1"/>
    <col min="122" max="122" width="9.25" style="1" hidden="1" customWidth="1"/>
    <col min="123" max="123" width="7.75" style="1" hidden="1" customWidth="1"/>
    <col min="124" max="124" width="10.5" style="1" hidden="1" customWidth="1"/>
    <col min="125" max="125" width="9.25" style="1" hidden="1" customWidth="1"/>
    <col min="126" max="126" width="7.75" style="1" hidden="1" customWidth="1"/>
    <col min="127" max="127" width="10.5" style="1" hidden="1" customWidth="1"/>
    <col min="128" max="128" width="9.25" style="1" hidden="1" customWidth="1"/>
    <col min="129" max="129" width="7.75" style="1" hidden="1" customWidth="1"/>
    <col min="130" max="130" width="9.125" style="1" hidden="1" customWidth="1"/>
    <col min="131" max="131" width="9.25" style="1" hidden="1" customWidth="1"/>
    <col min="132" max="132" width="9" style="1" hidden="1" customWidth="1"/>
    <col min="133" max="133" width="10.5" style="1" hidden="1" customWidth="1"/>
    <col min="134" max="134" width="9.25" style="1" hidden="1" customWidth="1"/>
    <col min="135" max="135" width="7.75" style="1" hidden="1" customWidth="1"/>
    <col min="136" max="136" width="10.5" style="1" hidden="1" customWidth="1"/>
    <col min="137" max="137" width="9.25" style="1" hidden="1" customWidth="1"/>
    <col min="138" max="138" width="7.75" style="1" hidden="1" customWidth="1"/>
    <col min="139" max="139" width="10.5" style="1" hidden="1" customWidth="1"/>
    <col min="140" max="140" width="9.25" style="1" hidden="1" customWidth="1"/>
    <col min="141" max="141" width="7.75" style="1" hidden="1" customWidth="1"/>
    <col min="142" max="142" width="9.125" style="1" hidden="1" customWidth="1"/>
    <col min="143" max="143" width="9.25" style="1" hidden="1" customWidth="1"/>
    <col min="144" max="144" width="9" style="1" hidden="1" customWidth="1"/>
    <col min="145" max="145" width="10.5" style="1" hidden="1" customWidth="1"/>
    <col min="146" max="146" width="9.25" style="1" hidden="1" customWidth="1"/>
    <col min="147" max="147" width="7.75" style="1" hidden="1" customWidth="1"/>
    <col min="148" max="148" width="10.5" style="1" hidden="1" customWidth="1"/>
    <col min="149" max="149" width="9.25" style="1" hidden="1" customWidth="1"/>
    <col min="150" max="150" width="7.75" style="1" hidden="1" customWidth="1"/>
    <col min="151" max="151" width="9.125" style="1" hidden="1" customWidth="1"/>
    <col min="152" max="152" width="9.25" style="1" hidden="1" customWidth="1"/>
    <col min="153" max="153" width="9" style="1" hidden="1" customWidth="1"/>
    <col min="154" max="154" width="10.5" style="1" customWidth="1"/>
    <col min="155" max="155" width="9.25" style="1" customWidth="1"/>
    <col min="156" max="156" width="7.75" style="1" customWidth="1"/>
    <col min="157" max="157" width="10.5" style="1" customWidth="1"/>
    <col min="158" max="158" width="9.25" style="1" customWidth="1"/>
    <col min="159" max="159" width="7.75" style="1" customWidth="1"/>
    <col min="160" max="160" width="10.5" style="1" customWidth="1"/>
    <col min="161" max="161" width="9.25" style="1" customWidth="1"/>
    <col min="162" max="162" width="7.75" style="1" customWidth="1"/>
    <col min="163" max="163" width="10.5" style="1" customWidth="1"/>
    <col min="164" max="164" width="9.25" style="1" customWidth="1"/>
    <col min="165" max="165" width="7.75" style="1" customWidth="1"/>
    <col min="166" max="166" width="10.5" style="1" customWidth="1"/>
    <col min="167" max="167" width="9.625" style="1" customWidth="1"/>
    <col min="168" max="168" width="7.75" style="1" customWidth="1"/>
    <col min="169" max="169" width="10.5" style="1" customWidth="1"/>
    <col min="170" max="170" width="10.375" style="1" customWidth="1"/>
    <col min="171" max="171" width="7.75" style="1" customWidth="1"/>
    <col min="172" max="172" width="10.5" style="1" customWidth="1"/>
    <col min="173" max="173" width="10.75" style="1" customWidth="1"/>
    <col min="174" max="174" width="7.75" style="1" customWidth="1"/>
    <col min="175" max="1025" width="9" style="1" customWidth="1"/>
  </cols>
  <sheetData>
    <row r="1" spans="1:174" ht="12" customHeight="1" x14ac:dyDescent="0.2"/>
    <row r="2" spans="1:174" x14ac:dyDescent="0.2">
      <c r="A2" s="114" t="s">
        <v>0</v>
      </c>
      <c r="B2" s="114" t="s">
        <v>1</v>
      </c>
      <c r="C2" s="114" t="s">
        <v>2</v>
      </c>
      <c r="D2" s="114" t="s">
        <v>3</v>
      </c>
      <c r="E2" s="114" t="s">
        <v>4</v>
      </c>
      <c r="F2" s="113" t="s">
        <v>5</v>
      </c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3" t="s">
        <v>6</v>
      </c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115"/>
      <c r="BO2" s="115"/>
      <c r="BP2" s="115"/>
      <c r="BQ2" s="115"/>
      <c r="BR2" s="5" t="s">
        <v>7</v>
      </c>
      <c r="BS2" s="6"/>
      <c r="BT2" s="6"/>
      <c r="BU2" s="5"/>
      <c r="BV2" s="6"/>
      <c r="BW2" s="6"/>
      <c r="BX2" s="5"/>
      <c r="BY2" s="6"/>
      <c r="BZ2" s="6"/>
      <c r="CA2" s="6"/>
      <c r="CB2" s="6"/>
      <c r="CC2" s="6"/>
      <c r="CD2" s="5"/>
      <c r="CE2" s="6"/>
      <c r="CF2" s="6"/>
      <c r="CG2" s="5"/>
      <c r="CH2" s="6"/>
      <c r="CI2" s="6"/>
      <c r="CJ2" s="5"/>
      <c r="CK2" s="6"/>
      <c r="CL2" s="6"/>
      <c r="CM2" s="6"/>
      <c r="CN2" s="6"/>
      <c r="CO2" s="6"/>
      <c r="CP2" s="5"/>
      <c r="CQ2" s="6"/>
      <c r="CR2" s="6"/>
      <c r="CS2" s="5"/>
      <c r="CT2" s="6"/>
      <c r="CU2" s="6"/>
      <c r="CV2" s="5"/>
      <c r="CW2" s="6"/>
      <c r="CX2" s="6"/>
      <c r="CY2" s="6"/>
      <c r="CZ2" s="6"/>
      <c r="DA2" s="6"/>
      <c r="DB2" s="5"/>
      <c r="DC2" s="6"/>
      <c r="DD2" s="6"/>
      <c r="DE2" s="5"/>
      <c r="DF2" s="6"/>
      <c r="DG2" s="6"/>
      <c r="DH2" s="5"/>
      <c r="DI2" s="6"/>
      <c r="DJ2" s="6"/>
      <c r="DK2" s="6"/>
      <c r="DL2" s="6"/>
      <c r="DM2" s="6"/>
      <c r="DN2" s="116" t="s">
        <v>8</v>
      </c>
      <c r="DO2" s="116"/>
      <c r="DP2" s="116"/>
      <c r="DQ2" s="116"/>
      <c r="DR2" s="116"/>
      <c r="DS2" s="116"/>
      <c r="DT2" s="116"/>
      <c r="DU2" s="116"/>
      <c r="DV2" s="116"/>
      <c r="DW2" s="7"/>
      <c r="DX2" s="7"/>
      <c r="DY2" s="7"/>
      <c r="DZ2" s="8"/>
      <c r="EA2" s="8"/>
      <c r="EB2" s="8"/>
      <c r="EC2" s="7"/>
      <c r="ED2" s="7"/>
      <c r="EE2" s="7"/>
      <c r="EF2" s="7"/>
      <c r="EG2" s="7"/>
      <c r="EH2" s="7"/>
      <c r="EI2" s="7"/>
      <c r="EJ2" s="7"/>
      <c r="EK2" s="7"/>
      <c r="EL2" s="8"/>
      <c r="EM2" s="8"/>
      <c r="EN2" s="8"/>
      <c r="EO2" s="7"/>
      <c r="EP2" s="7"/>
      <c r="EQ2" s="7"/>
      <c r="ER2" s="7"/>
      <c r="ES2" s="7"/>
      <c r="ET2" s="7"/>
      <c r="EU2" s="8"/>
      <c r="EV2" s="8"/>
      <c r="EW2" s="8"/>
      <c r="EX2" s="9" t="s">
        <v>9</v>
      </c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</row>
    <row r="3" spans="1:174" ht="12.75" customHeight="1" x14ac:dyDescent="0.2">
      <c r="A3" s="114"/>
      <c r="B3" s="114"/>
      <c r="C3" s="114"/>
      <c r="D3" s="114"/>
      <c r="E3" s="114"/>
      <c r="F3" s="114" t="s">
        <v>10</v>
      </c>
      <c r="G3" s="114" t="s">
        <v>11</v>
      </c>
      <c r="H3" s="114" t="s">
        <v>12</v>
      </c>
      <c r="I3" s="108" t="s">
        <v>13</v>
      </c>
      <c r="J3" s="114" t="s">
        <v>14</v>
      </c>
      <c r="K3" s="114" t="s">
        <v>15</v>
      </c>
      <c r="L3" s="114" t="s">
        <v>16</v>
      </c>
      <c r="M3" s="108" t="s">
        <v>17</v>
      </c>
      <c r="N3" s="114" t="s">
        <v>18</v>
      </c>
      <c r="O3" s="114" t="s">
        <v>19</v>
      </c>
      <c r="P3" s="114" t="s">
        <v>20</v>
      </c>
      <c r="Q3" s="108" t="s">
        <v>21</v>
      </c>
      <c r="R3" s="114" t="s">
        <v>22</v>
      </c>
      <c r="S3" s="114" t="s">
        <v>23</v>
      </c>
      <c r="T3" s="114" t="s">
        <v>24</v>
      </c>
      <c r="U3" s="117" t="s">
        <v>25</v>
      </c>
      <c r="V3" s="100" t="s">
        <v>10</v>
      </c>
      <c r="W3" s="101" t="s">
        <v>26</v>
      </c>
      <c r="X3" s="101"/>
      <c r="Y3" s="100" t="s">
        <v>11</v>
      </c>
      <c r="Z3" s="101" t="s">
        <v>27</v>
      </c>
      <c r="AA3" s="101"/>
      <c r="AB3" s="100" t="s">
        <v>12</v>
      </c>
      <c r="AC3" s="101" t="s">
        <v>28</v>
      </c>
      <c r="AD3" s="101"/>
      <c r="AE3" s="106" t="s">
        <v>13</v>
      </c>
      <c r="AF3" s="107" t="s">
        <v>29</v>
      </c>
      <c r="AG3" s="107"/>
      <c r="AH3" s="100" t="s">
        <v>14</v>
      </c>
      <c r="AI3" s="101" t="s">
        <v>30</v>
      </c>
      <c r="AJ3" s="101"/>
      <c r="AK3" s="100" t="s">
        <v>15</v>
      </c>
      <c r="AL3" s="101" t="s">
        <v>31</v>
      </c>
      <c r="AM3" s="101"/>
      <c r="AN3" s="100" t="s">
        <v>16</v>
      </c>
      <c r="AO3" s="101" t="s">
        <v>32</v>
      </c>
      <c r="AP3" s="101"/>
      <c r="AQ3" s="104" t="s">
        <v>17</v>
      </c>
      <c r="AR3" s="105" t="s">
        <v>33</v>
      </c>
      <c r="AS3" s="105"/>
      <c r="AT3" s="100" t="s">
        <v>18</v>
      </c>
      <c r="AU3" s="101" t="s">
        <v>34</v>
      </c>
      <c r="AV3" s="101"/>
      <c r="AW3" s="100" t="s">
        <v>19</v>
      </c>
      <c r="AX3" s="101" t="s">
        <v>35</v>
      </c>
      <c r="AY3" s="101"/>
      <c r="AZ3" s="100" t="s">
        <v>20</v>
      </c>
      <c r="BA3" s="118" t="s">
        <v>36</v>
      </c>
      <c r="BB3" s="118"/>
      <c r="BC3" s="104" t="s">
        <v>21</v>
      </c>
      <c r="BD3" s="105" t="s">
        <v>37</v>
      </c>
      <c r="BE3" s="105"/>
      <c r="BF3" s="100" t="s">
        <v>22</v>
      </c>
      <c r="BG3" s="118" t="s">
        <v>38</v>
      </c>
      <c r="BH3" s="118"/>
      <c r="BI3" s="100" t="s">
        <v>23</v>
      </c>
      <c r="BJ3" s="118" t="s">
        <v>39</v>
      </c>
      <c r="BK3" s="118"/>
      <c r="BL3" s="100" t="s">
        <v>24</v>
      </c>
      <c r="BM3" s="118" t="s">
        <v>40</v>
      </c>
      <c r="BN3" s="118"/>
      <c r="BO3" s="104" t="s">
        <v>41</v>
      </c>
      <c r="BP3" s="118" t="s">
        <v>42</v>
      </c>
      <c r="BQ3" s="118"/>
      <c r="BR3" s="100" t="s">
        <v>10</v>
      </c>
      <c r="BS3" s="101" t="s">
        <v>43</v>
      </c>
      <c r="BT3" s="101"/>
      <c r="BU3" s="100" t="s">
        <v>11</v>
      </c>
      <c r="BV3" s="101" t="s">
        <v>44</v>
      </c>
      <c r="BW3" s="101"/>
      <c r="BX3" s="100" t="s">
        <v>12</v>
      </c>
      <c r="BY3" s="101" t="s">
        <v>45</v>
      </c>
      <c r="BZ3" s="101"/>
      <c r="CA3" s="102" t="s">
        <v>13</v>
      </c>
      <c r="CB3" s="103" t="s">
        <v>46</v>
      </c>
      <c r="CC3" s="103"/>
      <c r="CD3" s="100" t="s">
        <v>14</v>
      </c>
      <c r="CE3" s="101" t="s">
        <v>47</v>
      </c>
      <c r="CF3" s="101"/>
      <c r="CG3" s="100" t="s">
        <v>15</v>
      </c>
      <c r="CH3" s="101" t="s">
        <v>48</v>
      </c>
      <c r="CI3" s="101"/>
      <c r="CJ3" s="100" t="s">
        <v>16</v>
      </c>
      <c r="CK3" s="101" t="s">
        <v>49</v>
      </c>
      <c r="CL3" s="101"/>
      <c r="CM3" s="102" t="s">
        <v>50</v>
      </c>
      <c r="CN3" s="103" t="s">
        <v>51</v>
      </c>
      <c r="CO3" s="103"/>
      <c r="CP3" s="100" t="s">
        <v>18</v>
      </c>
      <c r="CQ3" s="101" t="s">
        <v>52</v>
      </c>
      <c r="CR3" s="101"/>
      <c r="CS3" s="100" t="s">
        <v>19</v>
      </c>
      <c r="CT3" s="101" t="s">
        <v>53</v>
      </c>
      <c r="CU3" s="101"/>
      <c r="CV3" s="100" t="s">
        <v>20</v>
      </c>
      <c r="CW3" s="101" t="s">
        <v>54</v>
      </c>
      <c r="CX3" s="101"/>
      <c r="CY3" s="102" t="s">
        <v>21</v>
      </c>
      <c r="CZ3" s="103" t="s">
        <v>51</v>
      </c>
      <c r="DA3" s="103"/>
      <c r="DB3" s="100" t="s">
        <v>22</v>
      </c>
      <c r="DC3" s="101" t="s">
        <v>55</v>
      </c>
      <c r="DD3" s="101"/>
      <c r="DE3" s="100" t="s">
        <v>23</v>
      </c>
      <c r="DF3" s="101" t="s">
        <v>56</v>
      </c>
      <c r="DG3" s="101"/>
      <c r="DH3" s="100" t="s">
        <v>24</v>
      </c>
      <c r="DI3" s="101" t="s">
        <v>57</v>
      </c>
      <c r="DJ3" s="101"/>
      <c r="DK3" s="102" t="s">
        <v>58</v>
      </c>
      <c r="DL3" s="103" t="s">
        <v>59</v>
      </c>
      <c r="DM3" s="103"/>
      <c r="DN3" s="119" t="s">
        <v>60</v>
      </c>
      <c r="DO3" s="101" t="s">
        <v>61</v>
      </c>
      <c r="DP3" s="101"/>
      <c r="DQ3" s="119" t="s">
        <v>12</v>
      </c>
      <c r="DR3" s="101" t="s">
        <v>62</v>
      </c>
      <c r="DS3" s="101"/>
      <c r="DT3" s="120" t="s">
        <v>13</v>
      </c>
      <c r="DU3" s="121" t="s">
        <v>63</v>
      </c>
      <c r="DV3" s="121"/>
      <c r="DW3" s="119" t="s">
        <v>64</v>
      </c>
      <c r="DX3" s="101" t="s">
        <v>65</v>
      </c>
      <c r="DY3" s="101"/>
      <c r="DZ3" s="122" t="s">
        <v>50</v>
      </c>
      <c r="EA3" s="123" t="s">
        <v>66</v>
      </c>
      <c r="EB3" s="123"/>
      <c r="EC3" s="119" t="s">
        <v>18</v>
      </c>
      <c r="ED3" s="101" t="s">
        <v>67</v>
      </c>
      <c r="EE3" s="101"/>
      <c r="EF3" s="119" t="s">
        <v>19</v>
      </c>
      <c r="EG3" s="101" t="s">
        <v>68</v>
      </c>
      <c r="EH3" s="101"/>
      <c r="EI3" s="119" t="s">
        <v>20</v>
      </c>
      <c r="EJ3" s="101" t="s">
        <v>69</v>
      </c>
      <c r="EK3" s="101"/>
      <c r="EL3" s="122" t="s">
        <v>21</v>
      </c>
      <c r="EM3" s="123" t="s">
        <v>70</v>
      </c>
      <c r="EN3" s="123"/>
      <c r="EO3" s="119" t="s">
        <v>71</v>
      </c>
      <c r="EP3" s="101" t="s">
        <v>72</v>
      </c>
      <c r="EQ3" s="101"/>
      <c r="ER3" s="119" t="s">
        <v>24</v>
      </c>
      <c r="ES3" s="101" t="s">
        <v>73</v>
      </c>
      <c r="ET3" s="101"/>
      <c r="EU3" s="122" t="s">
        <v>58</v>
      </c>
      <c r="EV3" s="123" t="s">
        <v>74</v>
      </c>
      <c r="EW3" s="123"/>
      <c r="EX3" s="119" t="s">
        <v>13</v>
      </c>
      <c r="EY3" s="101" t="s">
        <v>75</v>
      </c>
      <c r="EZ3" s="101"/>
      <c r="FA3" s="119" t="s">
        <v>76</v>
      </c>
      <c r="FB3" s="101" t="s">
        <v>77</v>
      </c>
      <c r="FC3" s="101"/>
      <c r="FD3" s="124" t="s">
        <v>17</v>
      </c>
      <c r="FE3" s="125" t="s">
        <v>78</v>
      </c>
      <c r="FF3" s="125"/>
      <c r="FG3" s="119" t="s">
        <v>79</v>
      </c>
      <c r="FH3" s="101" t="s">
        <v>80</v>
      </c>
      <c r="FI3" s="101"/>
      <c r="FJ3" s="124" t="s">
        <v>21</v>
      </c>
      <c r="FK3" s="125" t="s">
        <v>81</v>
      </c>
      <c r="FL3" s="125"/>
      <c r="FM3" s="119" t="s">
        <v>192</v>
      </c>
      <c r="FN3" s="101" t="s">
        <v>193</v>
      </c>
      <c r="FO3" s="101"/>
      <c r="FP3" s="124" t="s">
        <v>58</v>
      </c>
      <c r="FQ3" s="125" t="s">
        <v>194</v>
      </c>
      <c r="FR3" s="125"/>
    </row>
    <row r="4" spans="1:174" x14ac:dyDescent="0.2">
      <c r="A4" s="114"/>
      <c r="B4" s="114"/>
      <c r="C4" s="114"/>
      <c r="D4" s="114"/>
      <c r="E4" s="114"/>
      <c r="F4" s="114"/>
      <c r="G4" s="114"/>
      <c r="H4" s="114"/>
      <c r="I4" s="108"/>
      <c r="J4" s="114"/>
      <c r="K4" s="114"/>
      <c r="L4" s="114"/>
      <c r="M4" s="108"/>
      <c r="N4" s="114"/>
      <c r="O4" s="114"/>
      <c r="P4" s="114"/>
      <c r="Q4" s="108"/>
      <c r="R4" s="114"/>
      <c r="S4" s="114"/>
      <c r="T4" s="114"/>
      <c r="U4" s="117"/>
      <c r="V4" s="100"/>
      <c r="W4" s="10" t="s">
        <v>82</v>
      </c>
      <c r="X4" s="10" t="s">
        <v>83</v>
      </c>
      <c r="Y4" s="100"/>
      <c r="Z4" s="10" t="s">
        <v>82</v>
      </c>
      <c r="AA4" s="10" t="s">
        <v>83</v>
      </c>
      <c r="AB4" s="100"/>
      <c r="AC4" s="10" t="s">
        <v>82</v>
      </c>
      <c r="AD4" s="10" t="s">
        <v>83</v>
      </c>
      <c r="AE4" s="106"/>
      <c r="AF4" s="11" t="s">
        <v>82</v>
      </c>
      <c r="AG4" s="11" t="s">
        <v>83</v>
      </c>
      <c r="AH4" s="100"/>
      <c r="AI4" s="10" t="s">
        <v>82</v>
      </c>
      <c r="AJ4" s="10" t="s">
        <v>83</v>
      </c>
      <c r="AK4" s="100"/>
      <c r="AL4" s="10" t="s">
        <v>82</v>
      </c>
      <c r="AM4" s="10" t="s">
        <v>83</v>
      </c>
      <c r="AN4" s="100"/>
      <c r="AO4" s="10" t="s">
        <v>82</v>
      </c>
      <c r="AP4" s="10" t="s">
        <v>83</v>
      </c>
      <c r="AQ4" s="104"/>
      <c r="AR4" s="12" t="s">
        <v>82</v>
      </c>
      <c r="AS4" s="12" t="s">
        <v>83</v>
      </c>
      <c r="AT4" s="100"/>
      <c r="AU4" s="10" t="s">
        <v>82</v>
      </c>
      <c r="AV4" s="10" t="s">
        <v>83</v>
      </c>
      <c r="AW4" s="100"/>
      <c r="AX4" s="10" t="s">
        <v>82</v>
      </c>
      <c r="AY4" s="10" t="s">
        <v>83</v>
      </c>
      <c r="AZ4" s="100"/>
      <c r="BA4" s="10" t="s">
        <v>82</v>
      </c>
      <c r="BB4" s="13" t="s">
        <v>83</v>
      </c>
      <c r="BC4" s="104"/>
      <c r="BD4" s="12" t="s">
        <v>82</v>
      </c>
      <c r="BE4" s="12" t="s">
        <v>83</v>
      </c>
      <c r="BF4" s="100"/>
      <c r="BG4" s="10" t="s">
        <v>82</v>
      </c>
      <c r="BH4" s="13" t="s">
        <v>83</v>
      </c>
      <c r="BI4" s="100"/>
      <c r="BJ4" s="10" t="s">
        <v>82</v>
      </c>
      <c r="BK4" s="13" t="s">
        <v>83</v>
      </c>
      <c r="BL4" s="100"/>
      <c r="BM4" s="10" t="s">
        <v>82</v>
      </c>
      <c r="BN4" s="13" t="s">
        <v>83</v>
      </c>
      <c r="BO4" s="104"/>
      <c r="BP4" s="10" t="s">
        <v>82</v>
      </c>
      <c r="BQ4" s="13" t="s">
        <v>83</v>
      </c>
      <c r="BR4" s="100"/>
      <c r="BS4" s="10" t="s">
        <v>82</v>
      </c>
      <c r="BT4" s="10" t="s">
        <v>83</v>
      </c>
      <c r="BU4" s="100"/>
      <c r="BV4" s="10" t="s">
        <v>82</v>
      </c>
      <c r="BW4" s="10" t="s">
        <v>83</v>
      </c>
      <c r="BX4" s="100"/>
      <c r="BY4" s="10" t="s">
        <v>82</v>
      </c>
      <c r="BZ4" s="10" t="s">
        <v>83</v>
      </c>
      <c r="CA4" s="102"/>
      <c r="CB4" s="14" t="s">
        <v>82</v>
      </c>
      <c r="CC4" s="14" t="s">
        <v>83</v>
      </c>
      <c r="CD4" s="100"/>
      <c r="CE4" s="10" t="s">
        <v>82</v>
      </c>
      <c r="CF4" s="10" t="s">
        <v>83</v>
      </c>
      <c r="CG4" s="100"/>
      <c r="CH4" s="10" t="s">
        <v>82</v>
      </c>
      <c r="CI4" s="10" t="s">
        <v>83</v>
      </c>
      <c r="CJ4" s="100"/>
      <c r="CK4" s="10" t="s">
        <v>82</v>
      </c>
      <c r="CL4" s="10" t="s">
        <v>83</v>
      </c>
      <c r="CM4" s="102"/>
      <c r="CN4" s="14" t="s">
        <v>82</v>
      </c>
      <c r="CO4" s="14" t="s">
        <v>83</v>
      </c>
      <c r="CP4" s="100"/>
      <c r="CQ4" s="10" t="s">
        <v>82</v>
      </c>
      <c r="CR4" s="10" t="s">
        <v>83</v>
      </c>
      <c r="CS4" s="100"/>
      <c r="CT4" s="10" t="s">
        <v>82</v>
      </c>
      <c r="CU4" s="10" t="s">
        <v>83</v>
      </c>
      <c r="CV4" s="100"/>
      <c r="CW4" s="10" t="s">
        <v>82</v>
      </c>
      <c r="CX4" s="10" t="s">
        <v>83</v>
      </c>
      <c r="CY4" s="102"/>
      <c r="CZ4" s="14" t="s">
        <v>82</v>
      </c>
      <c r="DA4" s="14" t="s">
        <v>83</v>
      </c>
      <c r="DB4" s="100"/>
      <c r="DC4" s="10" t="s">
        <v>82</v>
      </c>
      <c r="DD4" s="10" t="s">
        <v>83</v>
      </c>
      <c r="DE4" s="100"/>
      <c r="DF4" s="10" t="s">
        <v>82</v>
      </c>
      <c r="DG4" s="10" t="s">
        <v>83</v>
      </c>
      <c r="DH4" s="100"/>
      <c r="DI4" s="10" t="s">
        <v>82</v>
      </c>
      <c r="DJ4" s="10" t="s">
        <v>83</v>
      </c>
      <c r="DK4" s="102"/>
      <c r="DL4" s="14" t="s">
        <v>82</v>
      </c>
      <c r="DM4" s="14" t="s">
        <v>83</v>
      </c>
      <c r="DN4" s="119"/>
      <c r="DO4" s="10" t="s">
        <v>82</v>
      </c>
      <c r="DP4" s="10" t="s">
        <v>83</v>
      </c>
      <c r="DQ4" s="119"/>
      <c r="DR4" s="10" t="s">
        <v>82</v>
      </c>
      <c r="DS4" s="10" t="s">
        <v>83</v>
      </c>
      <c r="DT4" s="120"/>
      <c r="DU4" s="15" t="s">
        <v>82</v>
      </c>
      <c r="DV4" s="15" t="s">
        <v>83</v>
      </c>
      <c r="DW4" s="119"/>
      <c r="DX4" s="10" t="s">
        <v>82</v>
      </c>
      <c r="DY4" s="10" t="s">
        <v>83</v>
      </c>
      <c r="DZ4" s="122"/>
      <c r="EA4" s="16" t="s">
        <v>82</v>
      </c>
      <c r="EB4" s="16" t="s">
        <v>83</v>
      </c>
      <c r="EC4" s="119"/>
      <c r="ED4" s="10" t="s">
        <v>82</v>
      </c>
      <c r="EE4" s="10" t="s">
        <v>83</v>
      </c>
      <c r="EF4" s="119"/>
      <c r="EG4" s="10" t="s">
        <v>82</v>
      </c>
      <c r="EH4" s="10" t="s">
        <v>83</v>
      </c>
      <c r="EI4" s="119"/>
      <c r="EJ4" s="10" t="s">
        <v>82</v>
      </c>
      <c r="EK4" s="10" t="s">
        <v>83</v>
      </c>
      <c r="EL4" s="122"/>
      <c r="EM4" s="16" t="s">
        <v>82</v>
      </c>
      <c r="EN4" s="16" t="s">
        <v>83</v>
      </c>
      <c r="EO4" s="119"/>
      <c r="EP4" s="10" t="s">
        <v>82</v>
      </c>
      <c r="EQ4" s="10" t="s">
        <v>83</v>
      </c>
      <c r="ER4" s="119"/>
      <c r="ES4" s="10" t="s">
        <v>82</v>
      </c>
      <c r="ET4" s="10" t="s">
        <v>83</v>
      </c>
      <c r="EU4" s="122"/>
      <c r="EV4" s="16" t="s">
        <v>82</v>
      </c>
      <c r="EW4" s="16" t="s">
        <v>83</v>
      </c>
      <c r="EX4" s="119"/>
      <c r="EY4" s="10" t="s">
        <v>82</v>
      </c>
      <c r="EZ4" s="10" t="s">
        <v>83</v>
      </c>
      <c r="FA4" s="119"/>
      <c r="FB4" s="10" t="s">
        <v>82</v>
      </c>
      <c r="FC4" s="10" t="s">
        <v>83</v>
      </c>
      <c r="FD4" s="124"/>
      <c r="FE4" s="17" t="s">
        <v>82</v>
      </c>
      <c r="FF4" s="17" t="s">
        <v>83</v>
      </c>
      <c r="FG4" s="119"/>
      <c r="FH4" s="10" t="s">
        <v>82</v>
      </c>
      <c r="FI4" s="10" t="s">
        <v>83</v>
      </c>
      <c r="FJ4" s="124"/>
      <c r="FK4" s="17" t="s">
        <v>82</v>
      </c>
      <c r="FL4" s="17" t="s">
        <v>83</v>
      </c>
      <c r="FM4" s="119"/>
      <c r="FN4" s="10" t="s">
        <v>82</v>
      </c>
      <c r="FO4" s="10" t="s">
        <v>83</v>
      </c>
      <c r="FP4" s="124"/>
      <c r="FQ4" s="17" t="s">
        <v>82</v>
      </c>
      <c r="FR4" s="17" t="s">
        <v>83</v>
      </c>
    </row>
    <row r="5" spans="1:174" s="31" customFormat="1" ht="8.25" x14ac:dyDescent="0.15">
      <c r="A5" s="18">
        <v>1</v>
      </c>
      <c r="B5" s="18">
        <v>2</v>
      </c>
      <c r="C5" s="18">
        <v>3</v>
      </c>
      <c r="D5" s="18">
        <v>4</v>
      </c>
      <c r="E5" s="19">
        <v>5</v>
      </c>
      <c r="F5" s="18">
        <v>6</v>
      </c>
      <c r="G5" s="18">
        <v>7</v>
      </c>
      <c r="H5" s="18">
        <v>8</v>
      </c>
      <c r="I5" s="20">
        <v>9</v>
      </c>
      <c r="J5" s="18">
        <v>10</v>
      </c>
      <c r="K5" s="18">
        <v>11</v>
      </c>
      <c r="L5" s="18">
        <v>12</v>
      </c>
      <c r="M5" s="20">
        <v>13</v>
      </c>
      <c r="N5" s="18">
        <v>14</v>
      </c>
      <c r="O5" s="18">
        <v>15</v>
      </c>
      <c r="P5" s="18">
        <v>16</v>
      </c>
      <c r="Q5" s="20">
        <v>17</v>
      </c>
      <c r="R5" s="18">
        <v>18</v>
      </c>
      <c r="S5" s="18">
        <v>19</v>
      </c>
      <c r="T5" s="18">
        <v>20</v>
      </c>
      <c r="U5" s="21">
        <v>21</v>
      </c>
      <c r="V5" s="22">
        <v>22</v>
      </c>
      <c r="W5" s="23">
        <v>23</v>
      </c>
      <c r="X5" s="23">
        <v>24</v>
      </c>
      <c r="Y5" s="22">
        <v>25</v>
      </c>
      <c r="Z5" s="22">
        <v>26</v>
      </c>
      <c r="AA5" s="22">
        <v>27</v>
      </c>
      <c r="AB5" s="22">
        <v>28</v>
      </c>
      <c r="AC5" s="22">
        <v>29</v>
      </c>
      <c r="AD5" s="22">
        <v>30</v>
      </c>
      <c r="AE5" s="24">
        <v>31</v>
      </c>
      <c r="AF5" s="24">
        <v>32</v>
      </c>
      <c r="AG5" s="24">
        <v>33</v>
      </c>
      <c r="AH5" s="22">
        <v>34</v>
      </c>
      <c r="AI5" s="22">
        <v>35</v>
      </c>
      <c r="AJ5" s="22">
        <v>36</v>
      </c>
      <c r="AK5" s="23">
        <v>37</v>
      </c>
      <c r="AL5" s="23">
        <v>38</v>
      </c>
      <c r="AM5" s="23">
        <v>39</v>
      </c>
      <c r="AN5" s="22">
        <v>40</v>
      </c>
      <c r="AO5" s="22">
        <v>41</v>
      </c>
      <c r="AP5" s="22">
        <v>42</v>
      </c>
      <c r="AQ5" s="25">
        <v>43</v>
      </c>
      <c r="AR5" s="25">
        <v>44</v>
      </c>
      <c r="AS5" s="25">
        <v>45</v>
      </c>
      <c r="AT5" s="22">
        <v>46</v>
      </c>
      <c r="AU5" s="22">
        <v>47</v>
      </c>
      <c r="AV5" s="22">
        <v>48</v>
      </c>
      <c r="AW5" s="22">
        <v>49</v>
      </c>
      <c r="AX5" s="22">
        <v>50</v>
      </c>
      <c r="AY5" s="22">
        <v>51</v>
      </c>
      <c r="AZ5" s="22">
        <v>52</v>
      </c>
      <c r="BA5" s="22">
        <v>53</v>
      </c>
      <c r="BB5" s="26">
        <v>54</v>
      </c>
      <c r="BC5" s="25">
        <v>55</v>
      </c>
      <c r="BD5" s="25">
        <v>56</v>
      </c>
      <c r="BE5" s="25">
        <v>57</v>
      </c>
      <c r="BF5" s="25">
        <v>58</v>
      </c>
      <c r="BG5" s="25">
        <v>59</v>
      </c>
      <c r="BH5" s="25">
        <v>60</v>
      </c>
      <c r="BI5" s="25">
        <v>61</v>
      </c>
      <c r="BJ5" s="25">
        <v>62</v>
      </c>
      <c r="BK5" s="25">
        <v>63</v>
      </c>
      <c r="BL5" s="25">
        <v>64</v>
      </c>
      <c r="BM5" s="25">
        <v>65</v>
      </c>
      <c r="BN5" s="25">
        <v>66</v>
      </c>
      <c r="BO5" s="25">
        <v>67</v>
      </c>
      <c r="BP5" s="25">
        <v>68</v>
      </c>
      <c r="BQ5" s="25">
        <v>69</v>
      </c>
      <c r="BR5" s="27">
        <v>70</v>
      </c>
      <c r="BS5" s="28">
        <v>71</v>
      </c>
      <c r="BT5" s="28">
        <v>72</v>
      </c>
      <c r="BU5" s="28">
        <v>73</v>
      </c>
      <c r="BV5" s="28">
        <v>74</v>
      </c>
      <c r="BW5" s="28">
        <v>75</v>
      </c>
      <c r="BX5" s="28">
        <v>76</v>
      </c>
      <c r="BY5" s="28">
        <v>77</v>
      </c>
      <c r="BZ5" s="28">
        <v>78</v>
      </c>
      <c r="CA5" s="28">
        <v>79</v>
      </c>
      <c r="CB5" s="28">
        <v>80</v>
      </c>
      <c r="CC5" s="28">
        <v>81</v>
      </c>
      <c r="CD5" s="28">
        <v>82</v>
      </c>
      <c r="CE5" s="28">
        <v>83</v>
      </c>
      <c r="CF5" s="28">
        <v>84</v>
      </c>
      <c r="CG5" s="28">
        <v>85</v>
      </c>
      <c r="CH5" s="28">
        <v>86</v>
      </c>
      <c r="CI5" s="28">
        <v>87</v>
      </c>
      <c r="CJ5" s="28">
        <v>88</v>
      </c>
      <c r="CK5" s="28">
        <v>89</v>
      </c>
      <c r="CL5" s="28">
        <v>90</v>
      </c>
      <c r="CM5" s="28">
        <v>91</v>
      </c>
      <c r="CN5" s="28">
        <v>92</v>
      </c>
      <c r="CO5" s="28">
        <v>93</v>
      </c>
      <c r="CP5" s="28">
        <v>94</v>
      </c>
      <c r="CQ5" s="28">
        <v>95</v>
      </c>
      <c r="CR5" s="28">
        <v>96</v>
      </c>
      <c r="CS5" s="28">
        <v>97</v>
      </c>
      <c r="CT5" s="28">
        <v>98</v>
      </c>
      <c r="CU5" s="28">
        <v>99</v>
      </c>
      <c r="CV5" s="28">
        <v>100</v>
      </c>
      <c r="CW5" s="28">
        <v>101</v>
      </c>
      <c r="CX5" s="28">
        <v>102</v>
      </c>
      <c r="CY5" s="28">
        <v>103</v>
      </c>
      <c r="CZ5" s="28">
        <v>104</v>
      </c>
      <c r="DA5" s="28">
        <v>105</v>
      </c>
      <c r="DB5" s="28">
        <v>106</v>
      </c>
      <c r="DC5" s="28">
        <v>107</v>
      </c>
      <c r="DD5" s="28">
        <v>108</v>
      </c>
      <c r="DE5" s="28">
        <v>109</v>
      </c>
      <c r="DF5" s="28">
        <v>110</v>
      </c>
      <c r="DG5" s="28">
        <v>111</v>
      </c>
      <c r="DH5" s="28">
        <v>112</v>
      </c>
      <c r="DI5" s="28">
        <v>113</v>
      </c>
      <c r="DJ5" s="28">
        <v>114</v>
      </c>
      <c r="DK5" s="28">
        <v>115</v>
      </c>
      <c r="DL5" s="28">
        <v>116</v>
      </c>
      <c r="DM5" s="28">
        <v>117</v>
      </c>
      <c r="DN5" s="29">
        <v>118</v>
      </c>
      <c r="DO5" s="29">
        <v>119</v>
      </c>
      <c r="DP5" s="29">
        <v>120</v>
      </c>
      <c r="DQ5" s="29">
        <v>121</v>
      </c>
      <c r="DR5" s="29">
        <v>122</v>
      </c>
      <c r="DS5" s="29">
        <v>123</v>
      </c>
      <c r="DT5" s="29">
        <v>124</v>
      </c>
      <c r="DU5" s="29">
        <v>125</v>
      </c>
      <c r="DV5" s="29">
        <v>126</v>
      </c>
      <c r="DW5" s="29">
        <v>127</v>
      </c>
      <c r="DX5" s="29">
        <v>128</v>
      </c>
      <c r="DY5" s="29">
        <v>129</v>
      </c>
      <c r="DZ5" s="29">
        <v>130</v>
      </c>
      <c r="EA5" s="29">
        <v>131</v>
      </c>
      <c r="EB5" s="29">
        <v>132</v>
      </c>
      <c r="EC5" s="29">
        <v>133</v>
      </c>
      <c r="ED5" s="29">
        <v>134</v>
      </c>
      <c r="EE5" s="29">
        <v>135</v>
      </c>
      <c r="EF5" s="29">
        <v>136</v>
      </c>
      <c r="EG5" s="29">
        <v>137</v>
      </c>
      <c r="EH5" s="29">
        <v>138</v>
      </c>
      <c r="EI5" s="29">
        <v>139</v>
      </c>
      <c r="EJ5" s="29">
        <v>140</v>
      </c>
      <c r="EK5" s="29">
        <v>141</v>
      </c>
      <c r="EL5" s="29">
        <v>142</v>
      </c>
      <c r="EM5" s="29">
        <v>143</v>
      </c>
      <c r="EN5" s="29">
        <v>144</v>
      </c>
      <c r="EO5" s="29">
        <v>145</v>
      </c>
      <c r="EP5" s="29">
        <v>146</v>
      </c>
      <c r="EQ5" s="29">
        <v>147</v>
      </c>
      <c r="ER5" s="29">
        <v>148</v>
      </c>
      <c r="ES5" s="29">
        <v>149</v>
      </c>
      <c r="ET5" s="29">
        <v>150</v>
      </c>
      <c r="EU5" s="29">
        <v>151</v>
      </c>
      <c r="EV5" s="29">
        <v>152</v>
      </c>
      <c r="EW5" s="29">
        <v>153</v>
      </c>
      <c r="EX5" s="23">
        <v>154</v>
      </c>
      <c r="EY5" s="23">
        <v>155</v>
      </c>
      <c r="EZ5" s="23">
        <v>156</v>
      </c>
      <c r="FA5" s="23">
        <v>157</v>
      </c>
      <c r="FB5" s="23">
        <v>158</v>
      </c>
      <c r="FC5" s="23">
        <v>159</v>
      </c>
      <c r="FD5" s="30">
        <v>160</v>
      </c>
      <c r="FE5" s="30">
        <v>161</v>
      </c>
      <c r="FF5" s="30">
        <v>162</v>
      </c>
      <c r="FG5" s="23">
        <v>163</v>
      </c>
      <c r="FH5" s="23">
        <v>164</v>
      </c>
      <c r="FI5" s="23">
        <v>165</v>
      </c>
      <c r="FJ5" s="30">
        <v>166</v>
      </c>
      <c r="FK5" s="30">
        <v>167</v>
      </c>
      <c r="FL5" s="30">
        <v>168</v>
      </c>
      <c r="FM5" s="30">
        <v>169</v>
      </c>
      <c r="FN5" s="30">
        <v>170</v>
      </c>
      <c r="FO5" s="30">
        <v>171</v>
      </c>
      <c r="FP5" s="30">
        <v>172</v>
      </c>
      <c r="FQ5" s="30">
        <v>173</v>
      </c>
      <c r="FR5" s="30">
        <v>174</v>
      </c>
    </row>
    <row r="6" spans="1:174" x14ac:dyDescent="0.2">
      <c r="A6" s="32">
        <v>1</v>
      </c>
      <c r="B6" s="32" t="s">
        <v>84</v>
      </c>
      <c r="C6" s="10">
        <v>7708503727</v>
      </c>
      <c r="D6" s="10" t="s">
        <v>85</v>
      </c>
      <c r="E6" s="10">
        <v>86618101</v>
      </c>
      <c r="F6" s="33">
        <v>9428</v>
      </c>
      <c r="G6" s="33">
        <v>161657</v>
      </c>
      <c r="H6" s="33">
        <v>56838</v>
      </c>
      <c r="I6" s="34">
        <f t="shared" ref="I6:I37" si="0">F6+G6+H6</f>
        <v>227923</v>
      </c>
      <c r="J6" s="33">
        <v>47327</v>
      </c>
      <c r="K6" s="33">
        <v>64783</v>
      </c>
      <c r="L6" s="33">
        <v>-75888</v>
      </c>
      <c r="M6" s="34">
        <f t="shared" ref="M6:M37" si="1">I6+J6+K6+L6</f>
        <v>264145</v>
      </c>
      <c r="N6" s="33">
        <v>49315</v>
      </c>
      <c r="O6" s="33">
        <v>59699</v>
      </c>
      <c r="P6" s="33">
        <v>37693</v>
      </c>
      <c r="Q6" s="34">
        <f t="shared" ref="Q6:Q37" si="2">M6+N6+O6+P6</f>
        <v>410852</v>
      </c>
      <c r="R6" s="33">
        <v>48715</v>
      </c>
      <c r="S6" s="33">
        <v>52081</v>
      </c>
      <c r="T6" s="33">
        <v>72241</v>
      </c>
      <c r="U6" s="34">
        <f t="shared" ref="U6:U37" si="3">Q6+R6+S6+T6</f>
        <v>583889</v>
      </c>
      <c r="V6" s="33">
        <v>4146</v>
      </c>
      <c r="W6" s="33">
        <f t="shared" ref="W6:W37" si="4">V6-F6</f>
        <v>-5282</v>
      </c>
      <c r="X6" s="35">
        <f t="shared" ref="X6:X37" si="5">V6/F6</f>
        <v>0.43975392448027151</v>
      </c>
      <c r="Y6" s="33">
        <v>46086</v>
      </c>
      <c r="Z6" s="33">
        <f t="shared" ref="Z6:Z37" si="6">Y6-G6</f>
        <v>-115571</v>
      </c>
      <c r="AA6" s="35">
        <f t="shared" ref="AA6:AA37" si="7">Y6/G6</f>
        <v>0.28508508756193668</v>
      </c>
      <c r="AB6" s="33">
        <v>40401</v>
      </c>
      <c r="AC6" s="33">
        <f t="shared" ref="AC6:AC37" si="8">AB6-H6</f>
        <v>-16437</v>
      </c>
      <c r="AD6" s="35">
        <f t="shared" ref="AD6:AD37" si="9">AB6/H6</f>
        <v>0.71080966958724801</v>
      </c>
      <c r="AE6" s="36">
        <f t="shared" ref="AE6:AE37" si="10">V6+Y6+AB6</f>
        <v>90633</v>
      </c>
      <c r="AF6" s="36">
        <f t="shared" ref="AF6:AF37" si="11">AE6-I6</f>
        <v>-137290</v>
      </c>
      <c r="AG6" s="37">
        <f t="shared" ref="AG6:AG37" si="12">AE6/I6</f>
        <v>0.39764745111287586</v>
      </c>
      <c r="AH6" s="33">
        <v>39396</v>
      </c>
      <c r="AI6" s="33">
        <f t="shared" ref="AI6:AI37" si="13">AH6-J6</f>
        <v>-7931</v>
      </c>
      <c r="AJ6" s="35">
        <f t="shared" ref="AJ6:AJ37" si="14">AH6/J6</f>
        <v>0.83242123946161806</v>
      </c>
      <c r="AK6" s="33">
        <v>48464</v>
      </c>
      <c r="AL6" s="33">
        <f t="shared" ref="AL6:AL37" si="15">AK6-K6</f>
        <v>-16319</v>
      </c>
      <c r="AM6" s="35">
        <f t="shared" ref="AM6:AM37" si="16">AK6/K6</f>
        <v>0.74809749471311915</v>
      </c>
      <c r="AN6" s="33">
        <v>40180</v>
      </c>
      <c r="AO6" s="33">
        <f t="shared" ref="AO6:AO37" si="17">AN6-L6</f>
        <v>116068</v>
      </c>
      <c r="AP6" s="35">
        <f t="shared" ref="AP6:AP37" si="18">AN6/L6</f>
        <v>-0.52946447396162766</v>
      </c>
      <c r="AQ6" s="38">
        <f t="shared" ref="AQ6:AQ37" si="19">AE6+AH6+AK6+AN6</f>
        <v>218673</v>
      </c>
      <c r="AR6" s="38">
        <f t="shared" ref="AR6:AR12" si="20">AQ6-M6</f>
        <v>-45472</v>
      </c>
      <c r="AS6" s="39">
        <f t="shared" ref="AS6:AS12" si="21">AQ6/M6</f>
        <v>0.82785212667285013</v>
      </c>
      <c r="AT6" s="33">
        <v>41116</v>
      </c>
      <c r="AU6" s="33">
        <f t="shared" ref="AU6:AU37" si="22">AT6-N6</f>
        <v>-8199</v>
      </c>
      <c r="AV6" s="35">
        <f t="shared" ref="AV6:AV37" si="23">AT6/N6</f>
        <v>0.83374226908648486</v>
      </c>
      <c r="AW6" s="33">
        <v>38950</v>
      </c>
      <c r="AX6" s="33">
        <f t="shared" ref="AX6:AX37" si="24">AW6-O6</f>
        <v>-20749</v>
      </c>
      <c r="AY6" s="35">
        <f t="shared" ref="AY6:AY37" si="25">AW6/O6</f>
        <v>0.65243973935911825</v>
      </c>
      <c r="AZ6" s="33">
        <v>42526</v>
      </c>
      <c r="BA6" s="33">
        <f t="shared" ref="BA6:BA37" si="26">AZ6-P6</f>
        <v>4833</v>
      </c>
      <c r="BB6" s="40">
        <f t="shared" ref="BB6:BB37" si="27">AZ6/P6</f>
        <v>1.1282200939166422</v>
      </c>
      <c r="BC6" s="38">
        <f t="shared" ref="BC6:BC37" si="28">AQ6+AT6+AW6+AZ6</f>
        <v>341265</v>
      </c>
      <c r="BD6" s="38">
        <f t="shared" ref="BD6:BD37" si="29">BC6-Q6</f>
        <v>-69587</v>
      </c>
      <c r="BE6" s="39">
        <f t="shared" ref="BE6:BE37" si="30">BC6/Q6</f>
        <v>0.83062757391956232</v>
      </c>
      <c r="BF6" s="33">
        <v>58747</v>
      </c>
      <c r="BG6" s="33">
        <f t="shared" ref="BG6:BG37" si="31">BF6-R6</f>
        <v>10032</v>
      </c>
      <c r="BH6" s="40">
        <f t="shared" ref="BH6:BH37" si="32">BF6/R6</f>
        <v>1.2059324643333675</v>
      </c>
      <c r="BI6" s="33">
        <v>47980</v>
      </c>
      <c r="BJ6" s="33">
        <f t="shared" ref="BJ6:BJ37" si="33">BI6-S6</f>
        <v>-4101</v>
      </c>
      <c r="BK6" s="40">
        <f t="shared" ref="BK6:BK37" si="34">BI6/S6</f>
        <v>0.92125727232580024</v>
      </c>
      <c r="BL6" s="33">
        <v>41928</v>
      </c>
      <c r="BM6" s="33">
        <f t="shared" ref="BM6:BM37" si="35">BL6-T6</f>
        <v>-30313</v>
      </c>
      <c r="BN6" s="40">
        <f t="shared" ref="BN6:BN37" si="36">BL6/T6</f>
        <v>0.5803906368959455</v>
      </c>
      <c r="BO6" s="38">
        <f t="shared" ref="BO6:BO37" si="37">BC6+BF6+BI6+BL6</f>
        <v>489920</v>
      </c>
      <c r="BP6" s="33">
        <f t="shared" ref="BP6:BP37" si="38">BO6-U6</f>
        <v>-93969</v>
      </c>
      <c r="BQ6" s="40">
        <f t="shared" ref="BQ6:BQ37" si="39">BO6/U6</f>
        <v>0.8390635891410867</v>
      </c>
      <c r="BR6" s="33">
        <v>66902</v>
      </c>
      <c r="BS6" s="33">
        <f t="shared" ref="BS6:BS37" si="40">BR6-V6</f>
        <v>62756</v>
      </c>
      <c r="BT6" s="35">
        <f t="shared" ref="BT6:BT37" si="41">BR6/V6</f>
        <v>16.136517124939701</v>
      </c>
      <c r="BU6" s="33">
        <v>57548</v>
      </c>
      <c r="BV6" s="33">
        <f t="shared" ref="BV6:BV37" si="42">BU6-Y6</f>
        <v>11462</v>
      </c>
      <c r="BW6" s="35">
        <f t="shared" ref="BW6:BW37" si="43">BU6/Y6</f>
        <v>1.2487089354684719</v>
      </c>
      <c r="BX6" s="33">
        <v>51950</v>
      </c>
      <c r="BY6" s="33">
        <f t="shared" ref="BY6:BY37" si="44">BX6-AB6</f>
        <v>11549</v>
      </c>
      <c r="BZ6" s="35">
        <f t="shared" ref="BZ6:BZ37" si="45">BX6/AB6</f>
        <v>1.2858592609093835</v>
      </c>
      <c r="CA6" s="41">
        <f t="shared" ref="CA6:CA37" si="46">BR6+BU6+BX6</f>
        <v>176400</v>
      </c>
      <c r="CB6" s="41">
        <f t="shared" ref="CB6:CB37" si="47">CA6-AE6</f>
        <v>85767</v>
      </c>
      <c r="CC6" s="42">
        <f t="shared" ref="CC6:CC37" si="48">CA6/AE6</f>
        <v>1.9463109463440469</v>
      </c>
      <c r="CD6" s="33">
        <v>55578</v>
      </c>
      <c r="CE6" s="33">
        <f t="shared" ref="CE6:CE37" si="49">CD6-AH6</f>
        <v>16182</v>
      </c>
      <c r="CF6" s="35">
        <f t="shared" ref="CF6:CF37" si="50">CD6/AH6</f>
        <v>1.4107523606457508</v>
      </c>
      <c r="CG6" s="33">
        <v>55502</v>
      </c>
      <c r="CH6" s="33">
        <f t="shared" ref="CH6:CH37" si="51">CG6-AK6</f>
        <v>7038</v>
      </c>
      <c r="CI6" s="35">
        <f t="shared" ref="CI6:CI37" si="52">CG6/AK6</f>
        <v>1.1452211951138991</v>
      </c>
      <c r="CJ6" s="33">
        <v>49080</v>
      </c>
      <c r="CK6" s="33">
        <f t="shared" ref="CK6:CK37" si="53">CJ6-AN6</f>
        <v>8900</v>
      </c>
      <c r="CL6" s="35">
        <f t="shared" ref="CL6:CL37" si="54">CJ6/AN6</f>
        <v>1.2215032354405178</v>
      </c>
      <c r="CM6" s="41">
        <f t="shared" ref="CM6:CM37" si="55">CA6+CD6+CG6+CJ6</f>
        <v>336560</v>
      </c>
      <c r="CN6" s="41">
        <f t="shared" ref="CN6:CN37" si="56">CM6-AQ6</f>
        <v>117887</v>
      </c>
      <c r="CO6" s="42">
        <f t="shared" ref="CO6:CO37" si="57">CM6/AQ6</f>
        <v>1.5391017638208651</v>
      </c>
      <c r="CP6" s="33">
        <v>41880</v>
      </c>
      <c r="CQ6" s="33">
        <f t="shared" ref="CQ6:CQ37" si="58">CP6-AT6</f>
        <v>764</v>
      </c>
      <c r="CR6" s="35">
        <f t="shared" ref="CR6:CR37" si="59">CP6/AT6</f>
        <v>1.0185815740830819</v>
      </c>
      <c r="CS6" s="33">
        <v>49890</v>
      </c>
      <c r="CT6" s="33">
        <f t="shared" ref="CT6:CT37" si="60">CS6-AW6</f>
        <v>10940</v>
      </c>
      <c r="CU6" s="35">
        <f t="shared" ref="CU6:CU37" si="61">CS6/AW6</f>
        <v>1.2808729139922979</v>
      </c>
      <c r="CV6" s="33">
        <v>51180</v>
      </c>
      <c r="CW6" s="33">
        <f t="shared" ref="CW6:CW37" si="62">CV6-AZ6</f>
        <v>8654</v>
      </c>
      <c r="CX6" s="35">
        <f t="shared" ref="CX6:CX37" si="63">CV6/AZ6</f>
        <v>1.2034990358839299</v>
      </c>
      <c r="CY6" s="41">
        <f t="shared" ref="CY6:CY37" si="64">CM6+CP6+CS6+CV6</f>
        <v>479510</v>
      </c>
      <c r="CZ6" s="41">
        <f t="shared" ref="CZ6:CZ37" si="65">CY6-BC6</f>
        <v>138245</v>
      </c>
      <c r="DA6" s="42">
        <f t="shared" ref="DA6:DA37" si="66">CY6/BC6</f>
        <v>1.4050957467071044</v>
      </c>
      <c r="DB6" s="33">
        <v>61622</v>
      </c>
      <c r="DC6" s="33">
        <f t="shared" ref="DC6:DC37" si="67">DB6-BF6</f>
        <v>2875</v>
      </c>
      <c r="DD6" s="35">
        <f t="shared" ref="DD6:DD37" si="68">DB6/BF6</f>
        <v>1.0489386692086404</v>
      </c>
      <c r="DE6" s="33">
        <v>62065</v>
      </c>
      <c r="DF6" s="33">
        <f t="shared" ref="DF6:DF37" si="69">DE6-BI6</f>
        <v>14085</v>
      </c>
      <c r="DG6" s="35">
        <f t="shared" ref="DG6:DG37" si="70">DE6/BI6</f>
        <v>1.293559816590246</v>
      </c>
      <c r="DH6" s="33">
        <v>46511</v>
      </c>
      <c r="DI6" s="33">
        <f t="shared" ref="DI6:DI37" si="71">DH6-BL6</f>
        <v>4583</v>
      </c>
      <c r="DJ6" s="35">
        <f t="shared" ref="DJ6:DJ37" si="72">DH6/BL6</f>
        <v>1.1093064300705973</v>
      </c>
      <c r="DK6" s="41">
        <f t="shared" ref="DK6:DK37" si="73">CY6+DB6+DE6+DH6</f>
        <v>649708</v>
      </c>
      <c r="DL6" s="41">
        <f t="shared" ref="DL6:DL37" si="74">DK6-BO6</f>
        <v>159788</v>
      </c>
      <c r="DM6" s="42">
        <f t="shared" ref="DM6:DM37" si="75">DK6/BO6</f>
        <v>1.3261512083605487</v>
      </c>
      <c r="DN6" s="33">
        <v>119013</v>
      </c>
      <c r="DO6" s="33">
        <f t="shared" ref="DO6:DO37" si="76">DN6-BU6-BR6</f>
        <v>-5437</v>
      </c>
      <c r="DP6" s="35">
        <f t="shared" ref="DP6:DP37" si="77">DN6/(BU6+BR6)</f>
        <v>0.95631177179590199</v>
      </c>
      <c r="DQ6" s="33">
        <v>65866</v>
      </c>
      <c r="DR6" s="33">
        <f t="shared" ref="DR6:DR37" si="78">DQ6-BX6</f>
        <v>13916</v>
      </c>
      <c r="DS6" s="35">
        <f t="shared" ref="DS6:DS37" si="79">DQ6/BX6</f>
        <v>1.2678729547641963</v>
      </c>
      <c r="DT6" s="43">
        <f t="shared" ref="DT6:DT37" si="80">DN6+DQ6</f>
        <v>184879</v>
      </c>
      <c r="DU6" s="43">
        <f t="shared" ref="DU6:DU37" si="81">DT6-CA6</f>
        <v>8479</v>
      </c>
      <c r="DV6" s="44">
        <f t="shared" ref="DV6:DV37" si="82">DT6/CA6</f>
        <v>1.0480668934240362</v>
      </c>
      <c r="DW6" s="33">
        <v>132477</v>
      </c>
      <c r="DX6" s="33">
        <f t="shared" ref="DX6:DX37" si="83">DW6-(CJ6+CG6+CD6)</f>
        <v>-27683</v>
      </c>
      <c r="DY6" s="35">
        <f t="shared" ref="DY6:DY37" si="84">DW6/(CJ6+CG6+CD6)</f>
        <v>0.82715409590409594</v>
      </c>
      <c r="DZ6" s="43">
        <f t="shared" ref="DZ6:DZ37" si="85">DT6+DW6</f>
        <v>317356</v>
      </c>
      <c r="EA6" s="43">
        <f t="shared" ref="EA6:EA37" si="86">DZ6-CM6</f>
        <v>-19204</v>
      </c>
      <c r="EB6" s="44">
        <f t="shared" ref="EB6:EB37" si="87">DZ6/CM6</f>
        <v>0.94294033753268358</v>
      </c>
      <c r="EC6" s="33">
        <v>54164</v>
      </c>
      <c r="ED6" s="33">
        <f t="shared" ref="ED6:ED37" si="88">EC6-CP6</f>
        <v>12284</v>
      </c>
      <c r="EE6" s="35">
        <f t="shared" ref="EE6:EE37" si="89">EC6/CP6</f>
        <v>1.2933142311365806</v>
      </c>
      <c r="EF6" s="33">
        <v>56618</v>
      </c>
      <c r="EG6" s="33">
        <f t="shared" ref="EG6:EG37" si="90">EF6-CS6</f>
        <v>6728</v>
      </c>
      <c r="EH6" s="35">
        <f t="shared" ref="EH6:EH37" si="91">EF6/CS6</f>
        <v>1.1348566847063539</v>
      </c>
      <c r="EI6" s="33">
        <v>56332</v>
      </c>
      <c r="EJ6" s="33">
        <f t="shared" ref="EJ6:EJ37" si="92">EI6-CV6</f>
        <v>5152</v>
      </c>
      <c r="EK6" s="35">
        <f t="shared" ref="EK6:EK37" si="93">EI6/CV6</f>
        <v>1.1006643220007815</v>
      </c>
      <c r="EL6" s="43">
        <f t="shared" ref="EL6:EL37" si="94">DZ6+EC6+EF6+EI6</f>
        <v>484470</v>
      </c>
      <c r="EM6" s="43">
        <f t="shared" ref="EM6:EM37" si="95">EL6-CY6</f>
        <v>4960</v>
      </c>
      <c r="EN6" s="44">
        <f t="shared" ref="EN6:EN37" si="96">EL6/CY6</f>
        <v>1.0103438927238222</v>
      </c>
      <c r="EO6" s="33">
        <v>114171</v>
      </c>
      <c r="EP6" s="33">
        <f t="shared" ref="EP6:EP37" si="97">EO6-DE6-DB6</f>
        <v>-9516</v>
      </c>
      <c r="EQ6" s="35">
        <f t="shared" ref="EQ6:EQ37" si="98">EO6/(DB6+DE6)</f>
        <v>0.92306386281500885</v>
      </c>
      <c r="ER6" s="33">
        <v>57182</v>
      </c>
      <c r="ES6" s="33">
        <f t="shared" ref="ES6:ES37" si="99">ER6-DH6</f>
        <v>10671</v>
      </c>
      <c r="ET6" s="35">
        <f t="shared" ref="ET6:ET37" si="100">ER6/DH6</f>
        <v>1.2294295972995635</v>
      </c>
      <c r="EU6" s="43">
        <f t="shared" ref="EU6:EU37" si="101">EL6+EO6+ER6</f>
        <v>655823</v>
      </c>
      <c r="EV6" s="43">
        <f t="shared" ref="EV6:EV37" si="102">EU6-DK6</f>
        <v>6115</v>
      </c>
      <c r="EW6" s="44">
        <f t="shared" ref="EW6:EW37" si="103">EU6/DK6</f>
        <v>1.0094119204319478</v>
      </c>
      <c r="EX6" s="33">
        <v>176546</v>
      </c>
      <c r="EY6" s="33">
        <f t="shared" ref="EY6:EY37" si="104">EX6-DT6</f>
        <v>-8333</v>
      </c>
      <c r="EZ6" s="35">
        <f t="shared" ref="EZ6:EZ37" si="105">EX6/DT6</f>
        <v>0.95492727675939393</v>
      </c>
      <c r="FA6" s="33">
        <v>233819</v>
      </c>
      <c r="FB6" s="33">
        <f t="shared" ref="FB6:FB37" si="106">FA6-DW6</f>
        <v>101342</v>
      </c>
      <c r="FC6" s="35">
        <f t="shared" ref="FC6:FC37" si="107">FA6/DW6</f>
        <v>1.7649780716652701</v>
      </c>
      <c r="FD6" s="45">
        <f t="shared" ref="FD6:FD37" si="108">EX6+FA6</f>
        <v>410365</v>
      </c>
      <c r="FE6" s="45">
        <f t="shared" ref="FE6:FE37" si="109">FD6-DZ6</f>
        <v>93009</v>
      </c>
      <c r="FF6" s="46">
        <f t="shared" ref="FF6:FF37" si="110">FD6/DZ6</f>
        <v>1.2930746543314133</v>
      </c>
      <c r="FG6" s="33">
        <v>187553</v>
      </c>
      <c r="FH6" s="33">
        <f t="shared" ref="FH6:FH37" si="111">FG6-(EC6+EF6+EI6)</f>
        <v>20439</v>
      </c>
      <c r="FI6" s="35">
        <f t="shared" ref="FI6:FI37" si="112">FG6/(EC6+EF6+EI6)</f>
        <v>1.1223057314168772</v>
      </c>
      <c r="FJ6" s="45">
        <f t="shared" ref="FJ6:FJ37" si="113">FD6+FG6</f>
        <v>597918</v>
      </c>
      <c r="FK6" s="45">
        <f t="shared" ref="FK6:FK37" si="114">FJ6-EL6</f>
        <v>113448</v>
      </c>
      <c r="FL6" s="46">
        <f t="shared" ref="FL6:FL37" si="115">FJ6/EL6</f>
        <v>1.2341692984085701</v>
      </c>
      <c r="FM6" s="33">
        <v>217371</v>
      </c>
      <c r="FN6" s="33">
        <f>FM6-ER6-EO6</f>
        <v>46018</v>
      </c>
      <c r="FO6" s="35">
        <f>FM6/(EO6+ER6)</f>
        <v>1.2685567220883207</v>
      </c>
      <c r="FP6" s="45">
        <f t="shared" ref="FP6:FP69" si="116">FJ6+FM6</f>
        <v>815289</v>
      </c>
      <c r="FQ6" s="45">
        <f>FP6-EU6</f>
        <v>159466</v>
      </c>
      <c r="FR6" s="46">
        <f>FP6/EU6</f>
        <v>1.2431540217406221</v>
      </c>
    </row>
    <row r="7" spans="1:174" x14ac:dyDescent="0.2">
      <c r="A7" s="32">
        <v>2</v>
      </c>
      <c r="B7" s="32" t="s">
        <v>86</v>
      </c>
      <c r="C7" s="10">
        <v>1012004844</v>
      </c>
      <c r="D7" s="10">
        <v>101201001</v>
      </c>
      <c r="E7" s="10">
        <v>86618101</v>
      </c>
      <c r="F7" s="33">
        <v>248097</v>
      </c>
      <c r="G7" s="33">
        <v>193731</v>
      </c>
      <c r="H7" s="33">
        <v>196056</v>
      </c>
      <c r="I7" s="34">
        <f t="shared" si="0"/>
        <v>637884</v>
      </c>
      <c r="J7" s="33">
        <v>323003</v>
      </c>
      <c r="K7" s="33">
        <v>164933</v>
      </c>
      <c r="L7" s="33">
        <v>104009</v>
      </c>
      <c r="M7" s="34">
        <f t="shared" si="1"/>
        <v>1229829</v>
      </c>
      <c r="N7" s="33">
        <v>219090</v>
      </c>
      <c r="O7" s="33">
        <v>140946</v>
      </c>
      <c r="P7" s="33">
        <v>160692</v>
      </c>
      <c r="Q7" s="34">
        <f t="shared" si="2"/>
        <v>1750557</v>
      </c>
      <c r="R7" s="33">
        <v>300960</v>
      </c>
      <c r="S7" s="33">
        <v>322114</v>
      </c>
      <c r="T7" s="33">
        <v>407231</v>
      </c>
      <c r="U7" s="34">
        <f t="shared" si="3"/>
        <v>2780862</v>
      </c>
      <c r="V7" s="33">
        <v>419071</v>
      </c>
      <c r="W7" s="33">
        <f t="shared" si="4"/>
        <v>170974</v>
      </c>
      <c r="X7" s="35">
        <f t="shared" si="5"/>
        <v>1.6891417469779966</v>
      </c>
      <c r="Y7" s="33">
        <v>443780</v>
      </c>
      <c r="Z7" s="33">
        <f t="shared" si="6"/>
        <v>250049</v>
      </c>
      <c r="AA7" s="35">
        <f t="shared" si="7"/>
        <v>2.2907020559435507</v>
      </c>
      <c r="AB7" s="33">
        <v>100000</v>
      </c>
      <c r="AC7" s="33">
        <f t="shared" si="8"/>
        <v>-96056</v>
      </c>
      <c r="AD7" s="35">
        <f t="shared" si="9"/>
        <v>0.51005835067531724</v>
      </c>
      <c r="AE7" s="36">
        <f t="shared" si="10"/>
        <v>962851</v>
      </c>
      <c r="AF7" s="36">
        <f t="shared" si="11"/>
        <v>324967</v>
      </c>
      <c r="AG7" s="37">
        <f t="shared" si="12"/>
        <v>1.5094452909933467</v>
      </c>
      <c r="AH7" s="33">
        <v>965805</v>
      </c>
      <c r="AI7" s="33">
        <f t="shared" si="13"/>
        <v>642802</v>
      </c>
      <c r="AJ7" s="35">
        <f t="shared" si="14"/>
        <v>2.9900805874868035</v>
      </c>
      <c r="AK7" s="33">
        <v>4342.72</v>
      </c>
      <c r="AL7" s="33">
        <f t="shared" si="15"/>
        <v>-160590.28</v>
      </c>
      <c r="AM7" s="35">
        <f t="shared" si="16"/>
        <v>2.6330206811250631E-2</v>
      </c>
      <c r="AN7" s="33">
        <v>1334288.52</v>
      </c>
      <c r="AO7" s="33">
        <f t="shared" si="17"/>
        <v>1230279.52</v>
      </c>
      <c r="AP7" s="35">
        <f t="shared" si="18"/>
        <v>12.828587141497371</v>
      </c>
      <c r="AQ7" s="38">
        <f t="shared" si="19"/>
        <v>3267287.24</v>
      </c>
      <c r="AR7" s="38">
        <f t="shared" si="20"/>
        <v>2037458.2400000002</v>
      </c>
      <c r="AS7" s="39">
        <f t="shared" si="21"/>
        <v>2.6567004355890131</v>
      </c>
      <c r="AT7" s="33">
        <v>591668.5</v>
      </c>
      <c r="AU7" s="33">
        <f t="shared" si="22"/>
        <v>372578.5</v>
      </c>
      <c r="AV7" s="35">
        <f t="shared" si="23"/>
        <v>2.7005728239536264</v>
      </c>
      <c r="AW7" s="33">
        <v>537996.12</v>
      </c>
      <c r="AX7" s="33">
        <f t="shared" si="24"/>
        <v>397050.12</v>
      </c>
      <c r="AY7" s="35">
        <f t="shared" si="25"/>
        <v>3.8170371631688731</v>
      </c>
      <c r="AZ7" s="33">
        <v>541781</v>
      </c>
      <c r="BA7" s="33">
        <f t="shared" si="26"/>
        <v>381089</v>
      </c>
      <c r="BB7" s="40">
        <f t="shared" si="27"/>
        <v>3.3715492992806113</v>
      </c>
      <c r="BC7" s="38">
        <f t="shared" si="28"/>
        <v>4938732.8600000003</v>
      </c>
      <c r="BD7" s="38">
        <f t="shared" si="29"/>
        <v>3188175.8600000003</v>
      </c>
      <c r="BE7" s="39">
        <f t="shared" si="30"/>
        <v>2.8212351040268899</v>
      </c>
      <c r="BF7" s="33">
        <v>653296</v>
      </c>
      <c r="BG7" s="33">
        <f t="shared" si="31"/>
        <v>352336</v>
      </c>
      <c r="BH7" s="40">
        <f t="shared" si="32"/>
        <v>2.1707070707070706</v>
      </c>
      <c r="BI7" s="33">
        <v>573798.46</v>
      </c>
      <c r="BJ7" s="33">
        <f t="shared" si="33"/>
        <v>251684.45999999996</v>
      </c>
      <c r="BK7" s="40">
        <f t="shared" si="34"/>
        <v>1.7813521299912451</v>
      </c>
      <c r="BL7" s="33">
        <v>643531</v>
      </c>
      <c r="BM7" s="33">
        <f t="shared" si="35"/>
        <v>236300</v>
      </c>
      <c r="BN7" s="40">
        <f t="shared" si="36"/>
        <v>1.5802603436378861</v>
      </c>
      <c r="BO7" s="38">
        <f t="shared" si="37"/>
        <v>6809358.3200000003</v>
      </c>
      <c r="BP7" s="33">
        <f t="shared" si="38"/>
        <v>4028496.3200000003</v>
      </c>
      <c r="BQ7" s="40">
        <f t="shared" si="39"/>
        <v>2.4486502098989451</v>
      </c>
      <c r="BR7" s="33">
        <v>544707</v>
      </c>
      <c r="BS7" s="33">
        <f t="shared" si="40"/>
        <v>125636</v>
      </c>
      <c r="BT7" s="35">
        <f t="shared" si="41"/>
        <v>1.2997964545387297</v>
      </c>
      <c r="BU7" s="33">
        <v>396617</v>
      </c>
      <c r="BV7" s="33">
        <f t="shared" si="42"/>
        <v>-47163</v>
      </c>
      <c r="BW7" s="35">
        <f t="shared" si="43"/>
        <v>0.89372436793005539</v>
      </c>
      <c r="BX7" s="33">
        <v>325926</v>
      </c>
      <c r="BY7" s="33">
        <f t="shared" si="44"/>
        <v>225926</v>
      </c>
      <c r="BZ7" s="35">
        <f t="shared" si="45"/>
        <v>3.2592599999999998</v>
      </c>
      <c r="CA7" s="41">
        <f t="shared" si="46"/>
        <v>1267250</v>
      </c>
      <c r="CB7" s="41">
        <f t="shared" si="47"/>
        <v>304399</v>
      </c>
      <c r="CC7" s="42">
        <f t="shared" si="48"/>
        <v>1.3161434115974331</v>
      </c>
      <c r="CD7" s="33">
        <v>393286</v>
      </c>
      <c r="CE7" s="33">
        <f t="shared" si="49"/>
        <v>-572519</v>
      </c>
      <c r="CF7" s="35">
        <f t="shared" si="50"/>
        <v>0.40721056527974075</v>
      </c>
      <c r="CG7" s="33">
        <v>601542</v>
      </c>
      <c r="CH7" s="33">
        <f t="shared" si="51"/>
        <v>597199.28</v>
      </c>
      <c r="CI7" s="35">
        <f t="shared" si="52"/>
        <v>138.51733475793972</v>
      </c>
      <c r="CJ7" s="33">
        <v>428662</v>
      </c>
      <c r="CK7" s="33">
        <f t="shared" si="53"/>
        <v>-905626.52</v>
      </c>
      <c r="CL7" s="35">
        <f t="shared" si="54"/>
        <v>0.3212663480009556</v>
      </c>
      <c r="CM7" s="41">
        <f t="shared" si="55"/>
        <v>2690740</v>
      </c>
      <c r="CN7" s="41">
        <f t="shared" si="56"/>
        <v>-576547.24000000022</v>
      </c>
      <c r="CO7" s="42">
        <f t="shared" si="57"/>
        <v>0.82353946939786038</v>
      </c>
      <c r="CP7" s="33">
        <v>343244.27</v>
      </c>
      <c r="CQ7" s="33">
        <f t="shared" si="58"/>
        <v>-248424.22999999998</v>
      </c>
      <c r="CR7" s="35">
        <f t="shared" si="59"/>
        <v>0.58012936297943873</v>
      </c>
      <c r="CS7" s="33">
        <v>402216</v>
      </c>
      <c r="CT7" s="33">
        <f t="shared" si="60"/>
        <v>-135780.12</v>
      </c>
      <c r="CU7" s="35">
        <f t="shared" si="61"/>
        <v>0.74761877464841198</v>
      </c>
      <c r="CV7" s="33">
        <v>378522</v>
      </c>
      <c r="CW7" s="33">
        <f t="shared" si="62"/>
        <v>-163259</v>
      </c>
      <c r="CX7" s="35">
        <f t="shared" si="63"/>
        <v>0.69866237464953551</v>
      </c>
      <c r="CY7" s="41">
        <f t="shared" si="64"/>
        <v>3814722.27</v>
      </c>
      <c r="CZ7" s="41">
        <f t="shared" si="65"/>
        <v>-1124010.5900000003</v>
      </c>
      <c r="DA7" s="42">
        <f t="shared" si="66"/>
        <v>0.7724091134583051</v>
      </c>
      <c r="DB7" s="33">
        <v>392037</v>
      </c>
      <c r="DC7" s="33">
        <f t="shared" si="67"/>
        <v>-261259</v>
      </c>
      <c r="DD7" s="35">
        <f t="shared" si="68"/>
        <v>0.60009092356297911</v>
      </c>
      <c r="DE7" s="33">
        <v>365966</v>
      </c>
      <c r="DF7" s="33">
        <f t="shared" si="69"/>
        <v>-207832.45999999996</v>
      </c>
      <c r="DG7" s="35">
        <f t="shared" si="70"/>
        <v>0.63779536808098092</v>
      </c>
      <c r="DH7" s="33">
        <v>416156</v>
      </c>
      <c r="DI7" s="33">
        <f t="shared" si="71"/>
        <v>-227375</v>
      </c>
      <c r="DJ7" s="35">
        <f t="shared" si="72"/>
        <v>0.6466759177102579</v>
      </c>
      <c r="DK7" s="41">
        <f t="shared" si="73"/>
        <v>4988881.2699999996</v>
      </c>
      <c r="DL7" s="41">
        <f t="shared" si="74"/>
        <v>-1820477.0500000007</v>
      </c>
      <c r="DM7" s="42">
        <f t="shared" si="75"/>
        <v>0.73265071913560265</v>
      </c>
      <c r="DN7" s="33">
        <v>713046</v>
      </c>
      <c r="DO7" s="33">
        <f t="shared" si="76"/>
        <v>-228278</v>
      </c>
      <c r="DP7" s="35">
        <f t="shared" si="77"/>
        <v>0.75749263802898892</v>
      </c>
      <c r="DQ7" s="33">
        <v>411797</v>
      </c>
      <c r="DR7" s="33">
        <f t="shared" si="78"/>
        <v>85871</v>
      </c>
      <c r="DS7" s="35">
        <f t="shared" si="79"/>
        <v>1.2634677810300499</v>
      </c>
      <c r="DT7" s="43">
        <f t="shared" si="80"/>
        <v>1124843</v>
      </c>
      <c r="DU7" s="43">
        <f t="shared" si="81"/>
        <v>-142407</v>
      </c>
      <c r="DV7" s="44">
        <f t="shared" si="82"/>
        <v>0.88762517261787333</v>
      </c>
      <c r="DW7" s="33">
        <v>1185766</v>
      </c>
      <c r="DX7" s="33">
        <f t="shared" si="83"/>
        <v>-237724</v>
      </c>
      <c r="DY7" s="35">
        <f t="shared" si="84"/>
        <v>0.83299917807641777</v>
      </c>
      <c r="DZ7" s="43">
        <f t="shared" si="85"/>
        <v>2310609</v>
      </c>
      <c r="EA7" s="43">
        <f t="shared" si="86"/>
        <v>-380131</v>
      </c>
      <c r="EB7" s="44">
        <f t="shared" si="87"/>
        <v>0.85872622401272514</v>
      </c>
      <c r="EC7" s="33">
        <v>369874</v>
      </c>
      <c r="ED7" s="33">
        <f t="shared" si="88"/>
        <v>26629.729999999981</v>
      </c>
      <c r="EE7" s="35">
        <f t="shared" si="89"/>
        <v>1.0775824458773922</v>
      </c>
      <c r="EF7" s="33">
        <v>404240</v>
      </c>
      <c r="EG7" s="33">
        <f t="shared" si="90"/>
        <v>2024</v>
      </c>
      <c r="EH7" s="35">
        <f t="shared" si="91"/>
        <v>1.0050321220438769</v>
      </c>
      <c r="EI7" s="33">
        <v>362254</v>
      </c>
      <c r="EJ7" s="33">
        <f t="shared" si="92"/>
        <v>-16268</v>
      </c>
      <c r="EK7" s="35">
        <f t="shared" si="93"/>
        <v>0.95702231310201258</v>
      </c>
      <c r="EL7" s="43">
        <f t="shared" si="94"/>
        <v>3446977</v>
      </c>
      <c r="EM7" s="43">
        <f t="shared" si="95"/>
        <v>-367745.27</v>
      </c>
      <c r="EN7" s="44">
        <f t="shared" si="96"/>
        <v>0.90359841582910305</v>
      </c>
      <c r="EO7" s="33">
        <v>790907</v>
      </c>
      <c r="EP7" s="33">
        <f t="shared" si="97"/>
        <v>32904</v>
      </c>
      <c r="EQ7" s="35">
        <f t="shared" si="98"/>
        <v>1.0434087991736181</v>
      </c>
      <c r="ER7" s="33">
        <v>641116</v>
      </c>
      <c r="ES7" s="33">
        <f t="shared" si="99"/>
        <v>224960</v>
      </c>
      <c r="ET7" s="35">
        <f t="shared" si="100"/>
        <v>1.5405665183248589</v>
      </c>
      <c r="EU7" s="43">
        <f t="shared" si="101"/>
        <v>4879000</v>
      </c>
      <c r="EV7" s="43">
        <f t="shared" si="102"/>
        <v>-109881.26999999955</v>
      </c>
      <c r="EW7" s="44">
        <f t="shared" si="103"/>
        <v>0.97797476747727863</v>
      </c>
      <c r="EX7" s="33">
        <v>1795723</v>
      </c>
      <c r="EY7" s="33">
        <f t="shared" si="104"/>
        <v>670880</v>
      </c>
      <c r="EZ7" s="35">
        <f t="shared" si="105"/>
        <v>1.5964210116434028</v>
      </c>
      <c r="FA7" s="33">
        <v>2068390</v>
      </c>
      <c r="FB7" s="33">
        <f t="shared" si="106"/>
        <v>882624</v>
      </c>
      <c r="FC7" s="35">
        <f t="shared" si="107"/>
        <v>1.7443492223592176</v>
      </c>
      <c r="FD7" s="45">
        <f t="shared" si="108"/>
        <v>3864113</v>
      </c>
      <c r="FE7" s="45">
        <f t="shared" si="109"/>
        <v>1553504</v>
      </c>
      <c r="FF7" s="46">
        <f t="shared" si="110"/>
        <v>1.6723353020783698</v>
      </c>
      <c r="FG7" s="33">
        <v>2718694</v>
      </c>
      <c r="FH7" s="33">
        <f t="shared" si="111"/>
        <v>1582326</v>
      </c>
      <c r="FI7" s="35">
        <f t="shared" si="112"/>
        <v>2.3924415330245132</v>
      </c>
      <c r="FJ7" s="47">
        <f t="shared" si="113"/>
        <v>6582807</v>
      </c>
      <c r="FK7" s="45">
        <f t="shared" si="114"/>
        <v>3135830</v>
      </c>
      <c r="FL7" s="46">
        <f t="shared" si="115"/>
        <v>1.9097333692682024</v>
      </c>
      <c r="FM7" s="33">
        <v>86073</v>
      </c>
      <c r="FN7" s="33">
        <f t="shared" ref="FN7:FN70" si="117">FM7-ER7-EO7</f>
        <v>-1345950</v>
      </c>
      <c r="FO7" s="35">
        <f t="shared" ref="FO7:FO70" si="118">FM7/(EO7+ER7)</f>
        <v>6.0105878187710675E-2</v>
      </c>
      <c r="FP7" s="45">
        <f t="shared" si="116"/>
        <v>6668880</v>
      </c>
      <c r="FQ7" s="45">
        <f t="shared" ref="FQ7:FQ70" si="119">FP7-EU7</f>
        <v>1789880</v>
      </c>
      <c r="FR7" s="46">
        <f t="shared" ref="FR7:FR70" si="120">FP7/EU7</f>
        <v>1.3668538634966181</v>
      </c>
    </row>
    <row r="8" spans="1:174" x14ac:dyDescent="0.2">
      <c r="A8" s="32">
        <v>3</v>
      </c>
      <c r="B8" s="32" t="s">
        <v>87</v>
      </c>
      <c r="C8" s="10">
        <v>1007003612</v>
      </c>
      <c r="D8" s="10">
        <v>100701001</v>
      </c>
      <c r="E8" s="10">
        <v>86618101</v>
      </c>
      <c r="F8" s="33"/>
      <c r="G8" s="33"/>
      <c r="H8" s="33"/>
      <c r="I8" s="34">
        <f t="shared" si="0"/>
        <v>0</v>
      </c>
      <c r="J8" s="33"/>
      <c r="K8" s="33">
        <v>0</v>
      </c>
      <c r="L8" s="33">
        <v>0</v>
      </c>
      <c r="M8" s="34">
        <f t="shared" si="1"/>
        <v>0</v>
      </c>
      <c r="N8" s="33">
        <v>0</v>
      </c>
      <c r="O8" s="33">
        <v>0</v>
      </c>
      <c r="P8" s="33">
        <v>0</v>
      </c>
      <c r="Q8" s="34">
        <f t="shared" si="2"/>
        <v>0</v>
      </c>
      <c r="R8" s="33">
        <v>9788</v>
      </c>
      <c r="S8" s="33">
        <v>506853</v>
      </c>
      <c r="T8" s="33">
        <v>5588070</v>
      </c>
      <c r="U8" s="34">
        <f t="shared" si="3"/>
        <v>6104711</v>
      </c>
      <c r="V8" s="33">
        <v>23844</v>
      </c>
      <c r="W8" s="33">
        <f t="shared" si="4"/>
        <v>23844</v>
      </c>
      <c r="X8" s="35" t="e">
        <f t="shared" si="5"/>
        <v>#DIV/0!</v>
      </c>
      <c r="Y8" s="33">
        <v>618114</v>
      </c>
      <c r="Z8" s="33">
        <f t="shared" si="6"/>
        <v>618114</v>
      </c>
      <c r="AA8" s="35" t="e">
        <f t="shared" si="7"/>
        <v>#DIV/0!</v>
      </c>
      <c r="AB8" s="33">
        <v>602525</v>
      </c>
      <c r="AC8" s="33">
        <f t="shared" si="8"/>
        <v>602525</v>
      </c>
      <c r="AD8" s="35" t="e">
        <f t="shared" si="9"/>
        <v>#DIV/0!</v>
      </c>
      <c r="AE8" s="36">
        <f t="shared" si="10"/>
        <v>1244483</v>
      </c>
      <c r="AF8" s="36">
        <f t="shared" si="11"/>
        <v>1244483</v>
      </c>
      <c r="AG8" s="37" t="e">
        <f t="shared" si="12"/>
        <v>#DIV/0!</v>
      </c>
      <c r="AH8" s="33">
        <v>546884</v>
      </c>
      <c r="AI8" s="33">
        <f t="shared" si="13"/>
        <v>546884</v>
      </c>
      <c r="AJ8" s="35" t="e">
        <f t="shared" si="14"/>
        <v>#DIV/0!</v>
      </c>
      <c r="AK8" s="33">
        <v>532404</v>
      </c>
      <c r="AL8" s="33">
        <f t="shared" si="15"/>
        <v>532404</v>
      </c>
      <c r="AM8" s="35" t="e">
        <f t="shared" si="16"/>
        <v>#DIV/0!</v>
      </c>
      <c r="AN8" s="33">
        <v>623727</v>
      </c>
      <c r="AO8" s="33">
        <f t="shared" si="17"/>
        <v>623727</v>
      </c>
      <c r="AP8" s="35" t="e">
        <f t="shared" si="18"/>
        <v>#DIV/0!</v>
      </c>
      <c r="AQ8" s="38">
        <f t="shared" si="19"/>
        <v>2947498</v>
      </c>
      <c r="AR8" s="38">
        <f t="shared" si="20"/>
        <v>2947498</v>
      </c>
      <c r="AS8" s="39" t="e">
        <f t="shared" si="21"/>
        <v>#DIV/0!</v>
      </c>
      <c r="AT8" s="33">
        <v>528388</v>
      </c>
      <c r="AU8" s="33">
        <f t="shared" si="22"/>
        <v>528388</v>
      </c>
      <c r="AV8" s="35" t="e">
        <f t="shared" si="23"/>
        <v>#DIV/0!</v>
      </c>
      <c r="AW8" s="33">
        <v>378647</v>
      </c>
      <c r="AX8" s="33">
        <f t="shared" si="24"/>
        <v>378647</v>
      </c>
      <c r="AY8" s="35" t="e">
        <f t="shared" si="25"/>
        <v>#DIV/0!</v>
      </c>
      <c r="AZ8" s="33">
        <v>426110</v>
      </c>
      <c r="BA8" s="33">
        <f t="shared" si="26"/>
        <v>426110</v>
      </c>
      <c r="BB8" s="40" t="e">
        <f t="shared" si="27"/>
        <v>#DIV/0!</v>
      </c>
      <c r="BC8" s="38">
        <f t="shared" si="28"/>
        <v>4280643</v>
      </c>
      <c r="BD8" s="38">
        <f t="shared" si="29"/>
        <v>4280643</v>
      </c>
      <c r="BE8" s="39" t="e">
        <f t="shared" si="30"/>
        <v>#DIV/0!</v>
      </c>
      <c r="BF8" s="33">
        <v>556265</v>
      </c>
      <c r="BG8" s="33">
        <f t="shared" si="31"/>
        <v>546477</v>
      </c>
      <c r="BH8" s="40">
        <f t="shared" si="32"/>
        <v>56.831324070290151</v>
      </c>
      <c r="BI8" s="33">
        <v>486848</v>
      </c>
      <c r="BJ8" s="33">
        <f t="shared" si="33"/>
        <v>-20005</v>
      </c>
      <c r="BK8" s="40">
        <f t="shared" si="34"/>
        <v>0.96053096262624471</v>
      </c>
      <c r="BL8" s="33">
        <v>920117</v>
      </c>
      <c r="BM8" s="33">
        <f t="shared" si="35"/>
        <v>-4667953</v>
      </c>
      <c r="BN8" s="40">
        <f t="shared" si="36"/>
        <v>0.16465738618163336</v>
      </c>
      <c r="BO8" s="38">
        <f t="shared" si="37"/>
        <v>6243873</v>
      </c>
      <c r="BP8" s="33">
        <f t="shared" si="38"/>
        <v>139162</v>
      </c>
      <c r="BQ8" s="40">
        <f t="shared" si="39"/>
        <v>1.0227958375097528</v>
      </c>
      <c r="BR8" s="33">
        <v>31736</v>
      </c>
      <c r="BS8" s="33">
        <f t="shared" si="40"/>
        <v>7892</v>
      </c>
      <c r="BT8" s="35">
        <f t="shared" si="41"/>
        <v>1.3309847341050158</v>
      </c>
      <c r="BU8" s="33">
        <v>786539.49</v>
      </c>
      <c r="BV8" s="33">
        <f t="shared" si="42"/>
        <v>168425.49</v>
      </c>
      <c r="BW8" s="35">
        <f t="shared" si="43"/>
        <v>1.2724828915054505</v>
      </c>
      <c r="BX8" s="33">
        <v>514715</v>
      </c>
      <c r="BY8" s="33">
        <f t="shared" si="44"/>
        <v>-87810</v>
      </c>
      <c r="BZ8" s="35">
        <f t="shared" si="45"/>
        <v>0.85426330857640764</v>
      </c>
      <c r="CA8" s="41">
        <f t="shared" si="46"/>
        <v>1332990.49</v>
      </c>
      <c r="CB8" s="41">
        <f t="shared" si="47"/>
        <v>88507.489999999991</v>
      </c>
      <c r="CC8" s="42">
        <f t="shared" si="48"/>
        <v>1.0711198867320808</v>
      </c>
      <c r="CD8" s="33">
        <v>423783</v>
      </c>
      <c r="CE8" s="33">
        <f t="shared" si="49"/>
        <v>-123101</v>
      </c>
      <c r="CF8" s="35">
        <f t="shared" si="50"/>
        <v>0.77490473299639406</v>
      </c>
      <c r="CG8" s="33">
        <v>514991</v>
      </c>
      <c r="CH8" s="33">
        <f t="shared" si="51"/>
        <v>-17413</v>
      </c>
      <c r="CI8" s="35">
        <f t="shared" si="52"/>
        <v>0.96729363415751946</v>
      </c>
      <c r="CJ8" s="33">
        <v>546172</v>
      </c>
      <c r="CK8" s="33">
        <f t="shared" si="53"/>
        <v>-77555</v>
      </c>
      <c r="CL8" s="35">
        <f t="shared" si="54"/>
        <v>0.87565874172514579</v>
      </c>
      <c r="CM8" s="41">
        <f t="shared" si="55"/>
        <v>2817936.49</v>
      </c>
      <c r="CN8" s="41">
        <f t="shared" si="56"/>
        <v>-129561.50999999978</v>
      </c>
      <c r="CO8" s="42">
        <f t="shared" si="57"/>
        <v>0.95604356304906746</v>
      </c>
      <c r="CP8" s="33">
        <v>593676</v>
      </c>
      <c r="CQ8" s="33">
        <f t="shared" si="58"/>
        <v>65288</v>
      </c>
      <c r="CR8" s="35">
        <f t="shared" si="59"/>
        <v>1.1235607167460275</v>
      </c>
      <c r="CS8" s="33">
        <v>501425.77</v>
      </c>
      <c r="CT8" s="33">
        <f t="shared" si="60"/>
        <v>122778.77000000002</v>
      </c>
      <c r="CU8" s="35">
        <f t="shared" si="61"/>
        <v>1.3242565502961863</v>
      </c>
      <c r="CV8" s="33">
        <v>419758</v>
      </c>
      <c r="CW8" s="33">
        <f t="shared" si="62"/>
        <v>-6352</v>
      </c>
      <c r="CX8" s="35">
        <f t="shared" si="63"/>
        <v>0.98509305109009415</v>
      </c>
      <c r="CY8" s="41">
        <f t="shared" si="64"/>
        <v>4332796.26</v>
      </c>
      <c r="CZ8" s="41">
        <f t="shared" si="65"/>
        <v>52153.259999999776</v>
      </c>
      <c r="DA8" s="42">
        <f t="shared" si="66"/>
        <v>1.0121835107482684</v>
      </c>
      <c r="DB8" s="33">
        <v>415174.96</v>
      </c>
      <c r="DC8" s="33">
        <f t="shared" si="67"/>
        <v>-141090.03999999998</v>
      </c>
      <c r="DD8" s="35">
        <f t="shared" si="68"/>
        <v>0.74636182395081485</v>
      </c>
      <c r="DE8" s="33">
        <v>490977</v>
      </c>
      <c r="DF8" s="33">
        <f t="shared" si="69"/>
        <v>4129</v>
      </c>
      <c r="DG8" s="35">
        <f t="shared" si="70"/>
        <v>1.008481086499277</v>
      </c>
      <c r="DH8" s="33">
        <v>946626</v>
      </c>
      <c r="DI8" s="33">
        <f t="shared" si="71"/>
        <v>26509</v>
      </c>
      <c r="DJ8" s="35">
        <f t="shared" si="72"/>
        <v>1.0288104664950217</v>
      </c>
      <c r="DK8" s="41">
        <f t="shared" si="73"/>
        <v>6185574.2199999997</v>
      </c>
      <c r="DL8" s="41">
        <f t="shared" si="74"/>
        <v>-58298.780000000261</v>
      </c>
      <c r="DM8" s="42">
        <f t="shared" si="75"/>
        <v>0.99066304199332689</v>
      </c>
      <c r="DN8" s="33">
        <v>629585</v>
      </c>
      <c r="DO8" s="33">
        <f t="shared" si="76"/>
        <v>-188690.49</v>
      </c>
      <c r="DP8" s="35">
        <f t="shared" si="77"/>
        <v>0.76940469034456849</v>
      </c>
      <c r="DQ8" s="33">
        <v>669734.28</v>
      </c>
      <c r="DR8" s="33">
        <f t="shared" si="78"/>
        <v>155019.28000000003</v>
      </c>
      <c r="DS8" s="35">
        <f t="shared" si="79"/>
        <v>1.3011749803289199</v>
      </c>
      <c r="DT8" s="43">
        <f t="shared" si="80"/>
        <v>1299319.28</v>
      </c>
      <c r="DU8" s="43">
        <f t="shared" si="81"/>
        <v>-33671.209999999963</v>
      </c>
      <c r="DV8" s="44">
        <f t="shared" si="82"/>
        <v>0.97474009735808398</v>
      </c>
      <c r="DW8" s="33">
        <v>2072124</v>
      </c>
      <c r="DX8" s="33">
        <f t="shared" si="83"/>
        <v>587178</v>
      </c>
      <c r="DY8" s="35">
        <f t="shared" si="84"/>
        <v>1.3954204395311345</v>
      </c>
      <c r="DZ8" s="43">
        <f t="shared" si="85"/>
        <v>3371443.2800000003</v>
      </c>
      <c r="EA8" s="43">
        <f t="shared" si="86"/>
        <v>553506.79</v>
      </c>
      <c r="EB8" s="44">
        <f t="shared" si="87"/>
        <v>1.1964227341404703</v>
      </c>
      <c r="EC8" s="33">
        <v>640774</v>
      </c>
      <c r="ED8" s="33">
        <f t="shared" si="88"/>
        <v>47098</v>
      </c>
      <c r="EE8" s="35">
        <f t="shared" si="89"/>
        <v>1.0793328347448776</v>
      </c>
      <c r="EF8" s="33">
        <v>658591</v>
      </c>
      <c r="EG8" s="33">
        <f t="shared" si="90"/>
        <v>157165.22999999998</v>
      </c>
      <c r="EH8" s="35">
        <f t="shared" si="91"/>
        <v>1.3134366827616377</v>
      </c>
      <c r="EI8" s="33">
        <v>575234</v>
      </c>
      <c r="EJ8" s="33">
        <f t="shared" si="92"/>
        <v>155476</v>
      </c>
      <c r="EK8" s="35">
        <f t="shared" si="93"/>
        <v>1.3703943700894325</v>
      </c>
      <c r="EL8" s="43">
        <f t="shared" si="94"/>
        <v>5246042.28</v>
      </c>
      <c r="EM8" s="43">
        <f t="shared" si="95"/>
        <v>913246.02000000048</v>
      </c>
      <c r="EN8" s="44">
        <f t="shared" si="96"/>
        <v>1.2107752050173715</v>
      </c>
      <c r="EO8" s="33">
        <v>1090314</v>
      </c>
      <c r="EP8" s="33">
        <f t="shared" si="97"/>
        <v>184162.03999999998</v>
      </c>
      <c r="EQ8" s="35">
        <f t="shared" si="98"/>
        <v>1.2032352719294455</v>
      </c>
      <c r="ER8" s="33">
        <v>1247172</v>
      </c>
      <c r="ES8" s="33">
        <f t="shared" si="99"/>
        <v>300546</v>
      </c>
      <c r="ET8" s="35">
        <f t="shared" si="100"/>
        <v>1.3174918077466709</v>
      </c>
      <c r="EU8" s="43">
        <f t="shared" si="101"/>
        <v>7583528.2800000003</v>
      </c>
      <c r="EV8" s="43">
        <f t="shared" si="102"/>
        <v>1397954.0600000005</v>
      </c>
      <c r="EW8" s="44">
        <f t="shared" si="103"/>
        <v>1.2260023096125747</v>
      </c>
      <c r="EX8" s="33">
        <v>712047</v>
      </c>
      <c r="EY8" s="33">
        <f t="shared" si="104"/>
        <v>-587272.28</v>
      </c>
      <c r="EZ8" s="35">
        <f t="shared" si="105"/>
        <v>0.54801541927400632</v>
      </c>
      <c r="FA8" s="33">
        <v>2912235</v>
      </c>
      <c r="FB8" s="33">
        <f t="shared" si="106"/>
        <v>840111</v>
      </c>
      <c r="FC8" s="35">
        <f t="shared" si="107"/>
        <v>1.4054347133665746</v>
      </c>
      <c r="FD8" s="45">
        <f t="shared" si="108"/>
        <v>3624282</v>
      </c>
      <c r="FE8" s="45">
        <f t="shared" si="109"/>
        <v>252838.71999999974</v>
      </c>
      <c r="FF8" s="46">
        <f t="shared" si="110"/>
        <v>1.0749942084150974</v>
      </c>
      <c r="FG8" s="33">
        <v>1858305.71</v>
      </c>
      <c r="FH8" s="33">
        <f t="shared" si="111"/>
        <v>-16293.290000000037</v>
      </c>
      <c r="FI8" s="35">
        <f t="shared" si="112"/>
        <v>0.99130838648692332</v>
      </c>
      <c r="FJ8" s="45">
        <f t="shared" si="113"/>
        <v>5482587.71</v>
      </c>
      <c r="FK8" s="45">
        <f t="shared" si="114"/>
        <v>236545.4299999997</v>
      </c>
      <c r="FL8" s="46">
        <f t="shared" si="115"/>
        <v>1.0450902637406878</v>
      </c>
      <c r="FM8" s="33">
        <v>2346820</v>
      </c>
      <c r="FN8" s="33">
        <f t="shared" si="117"/>
        <v>9334</v>
      </c>
      <c r="FO8" s="35">
        <f t="shared" si="118"/>
        <v>1.0039931789965801</v>
      </c>
      <c r="FP8" s="45">
        <f t="shared" si="116"/>
        <v>7829407.71</v>
      </c>
      <c r="FQ8" s="45">
        <f t="shared" si="119"/>
        <v>245879.4299999997</v>
      </c>
      <c r="FR8" s="46">
        <f t="shared" si="120"/>
        <v>1.0324228275970773</v>
      </c>
    </row>
    <row r="9" spans="1:174" x14ac:dyDescent="0.2">
      <c r="A9" s="32">
        <v>4</v>
      </c>
      <c r="B9" s="32" t="s">
        <v>88</v>
      </c>
      <c r="C9" s="10">
        <v>7838024362</v>
      </c>
      <c r="D9" s="10">
        <v>101245001</v>
      </c>
      <c r="E9" s="10">
        <v>86618101</v>
      </c>
      <c r="F9" s="33">
        <v>288126</v>
      </c>
      <c r="G9" s="33">
        <v>370822</v>
      </c>
      <c r="H9" s="33">
        <v>354041</v>
      </c>
      <c r="I9" s="34">
        <f t="shared" si="0"/>
        <v>1012989</v>
      </c>
      <c r="J9" s="33">
        <v>331797</v>
      </c>
      <c r="K9" s="33">
        <v>607164</v>
      </c>
      <c r="L9" s="33">
        <v>186737</v>
      </c>
      <c r="M9" s="34">
        <f t="shared" si="1"/>
        <v>2138687</v>
      </c>
      <c r="N9" s="33">
        <v>176400</v>
      </c>
      <c r="O9" s="33">
        <v>167018</v>
      </c>
      <c r="P9" s="33">
        <v>131709</v>
      </c>
      <c r="Q9" s="34">
        <f t="shared" si="2"/>
        <v>2613814</v>
      </c>
      <c r="R9" s="33">
        <v>157208</v>
      </c>
      <c r="S9" s="33">
        <v>312244</v>
      </c>
      <c r="T9" s="33">
        <v>397120</v>
      </c>
      <c r="U9" s="34">
        <f t="shared" si="3"/>
        <v>3480386</v>
      </c>
      <c r="V9" s="33">
        <v>291585</v>
      </c>
      <c r="W9" s="33">
        <f t="shared" si="4"/>
        <v>3459</v>
      </c>
      <c r="X9" s="35">
        <f t="shared" si="5"/>
        <v>1.0120051644072385</v>
      </c>
      <c r="Y9" s="33">
        <v>380991</v>
      </c>
      <c r="Z9" s="33">
        <f t="shared" si="6"/>
        <v>10169</v>
      </c>
      <c r="AA9" s="35">
        <f t="shared" si="7"/>
        <v>1.0274228605638285</v>
      </c>
      <c r="AB9" s="33">
        <v>406250</v>
      </c>
      <c r="AC9" s="33">
        <f t="shared" si="8"/>
        <v>52209</v>
      </c>
      <c r="AD9" s="35">
        <f t="shared" si="9"/>
        <v>1.1474659714552835</v>
      </c>
      <c r="AE9" s="36">
        <f t="shared" si="10"/>
        <v>1078826</v>
      </c>
      <c r="AF9" s="36">
        <f t="shared" si="11"/>
        <v>65837</v>
      </c>
      <c r="AG9" s="37">
        <f t="shared" si="12"/>
        <v>1.0649928084115425</v>
      </c>
      <c r="AH9" s="33">
        <v>307737</v>
      </c>
      <c r="AI9" s="33">
        <f t="shared" si="13"/>
        <v>-24060</v>
      </c>
      <c r="AJ9" s="35">
        <f t="shared" si="14"/>
        <v>0.92748578196909559</v>
      </c>
      <c r="AK9" s="33">
        <v>628951</v>
      </c>
      <c r="AL9" s="33">
        <f t="shared" si="15"/>
        <v>21787</v>
      </c>
      <c r="AM9" s="35">
        <f t="shared" si="16"/>
        <v>1.035883221007833</v>
      </c>
      <c r="AN9" s="33">
        <v>239944</v>
      </c>
      <c r="AO9" s="33">
        <f t="shared" si="17"/>
        <v>53207</v>
      </c>
      <c r="AP9" s="35">
        <f t="shared" si="18"/>
        <v>1.284930142392777</v>
      </c>
      <c r="AQ9" s="38">
        <f t="shared" si="19"/>
        <v>2255458</v>
      </c>
      <c r="AR9" s="38">
        <f t="shared" si="20"/>
        <v>116771</v>
      </c>
      <c r="AS9" s="39">
        <f t="shared" si="21"/>
        <v>1.0545993873811361</v>
      </c>
      <c r="AT9" s="33">
        <v>260419.01</v>
      </c>
      <c r="AU9" s="33">
        <f t="shared" si="22"/>
        <v>84019.010000000009</v>
      </c>
      <c r="AV9" s="35">
        <f t="shared" si="23"/>
        <v>1.4762982426303854</v>
      </c>
      <c r="AW9" s="33">
        <v>175864</v>
      </c>
      <c r="AX9" s="33">
        <f t="shared" si="24"/>
        <v>8846</v>
      </c>
      <c r="AY9" s="35">
        <f t="shared" si="25"/>
        <v>1.0529643511477804</v>
      </c>
      <c r="AZ9" s="33">
        <v>154613</v>
      </c>
      <c r="BA9" s="33">
        <f t="shared" si="26"/>
        <v>22904</v>
      </c>
      <c r="BB9" s="40">
        <f t="shared" si="27"/>
        <v>1.1738985187041129</v>
      </c>
      <c r="BC9" s="38">
        <f t="shared" si="28"/>
        <v>2846354.01</v>
      </c>
      <c r="BD9" s="38">
        <f t="shared" si="29"/>
        <v>232540.00999999978</v>
      </c>
      <c r="BE9" s="39">
        <f t="shared" si="30"/>
        <v>1.0889657833342388</v>
      </c>
      <c r="BF9" s="33">
        <v>213004.74</v>
      </c>
      <c r="BG9" s="33">
        <f t="shared" si="31"/>
        <v>55796.739999999991</v>
      </c>
      <c r="BH9" s="40">
        <f t="shared" si="32"/>
        <v>1.3549230319067731</v>
      </c>
      <c r="BI9" s="33">
        <v>343071</v>
      </c>
      <c r="BJ9" s="33">
        <f t="shared" si="33"/>
        <v>30827</v>
      </c>
      <c r="BK9" s="40">
        <f t="shared" si="34"/>
        <v>1.0987272773856342</v>
      </c>
      <c r="BL9" s="33">
        <v>392945.37</v>
      </c>
      <c r="BM9" s="33">
        <f t="shared" si="35"/>
        <v>-4174.6300000000047</v>
      </c>
      <c r="BN9" s="40">
        <f t="shared" si="36"/>
        <v>0.9894877367042707</v>
      </c>
      <c r="BO9" s="38">
        <f t="shared" si="37"/>
        <v>3795375.12</v>
      </c>
      <c r="BP9" s="33">
        <f t="shared" si="38"/>
        <v>314989.12000000011</v>
      </c>
      <c r="BQ9" s="40">
        <f t="shared" si="39"/>
        <v>1.0905040762719997</v>
      </c>
      <c r="BR9" s="33">
        <v>344258</v>
      </c>
      <c r="BS9" s="33">
        <f t="shared" si="40"/>
        <v>52673</v>
      </c>
      <c r="BT9" s="35">
        <f t="shared" si="41"/>
        <v>1.1806437230996107</v>
      </c>
      <c r="BU9" s="33">
        <v>360733</v>
      </c>
      <c r="BV9" s="33">
        <f t="shared" si="42"/>
        <v>-20258</v>
      </c>
      <c r="BW9" s="35">
        <f t="shared" si="43"/>
        <v>0.94682814029727735</v>
      </c>
      <c r="BX9" s="33">
        <v>389128</v>
      </c>
      <c r="BY9" s="33">
        <f t="shared" si="44"/>
        <v>-17122</v>
      </c>
      <c r="BZ9" s="35">
        <f t="shared" si="45"/>
        <v>0.95785353846153842</v>
      </c>
      <c r="CA9" s="41">
        <f t="shared" si="46"/>
        <v>1094119</v>
      </c>
      <c r="CB9" s="41">
        <f t="shared" si="47"/>
        <v>15293</v>
      </c>
      <c r="CC9" s="42">
        <f t="shared" si="48"/>
        <v>1.0141755945815174</v>
      </c>
      <c r="CD9" s="33">
        <v>322179</v>
      </c>
      <c r="CE9" s="33">
        <f t="shared" si="49"/>
        <v>14442</v>
      </c>
      <c r="CF9" s="35">
        <f t="shared" si="50"/>
        <v>1.0469296834634769</v>
      </c>
      <c r="CG9" s="33">
        <v>753502</v>
      </c>
      <c r="CH9" s="33">
        <f t="shared" si="51"/>
        <v>124551</v>
      </c>
      <c r="CI9" s="35">
        <f t="shared" si="52"/>
        <v>1.1980297352257967</v>
      </c>
      <c r="CJ9" s="33">
        <v>177958</v>
      </c>
      <c r="CK9" s="33">
        <f t="shared" si="53"/>
        <v>-61986</v>
      </c>
      <c r="CL9" s="35">
        <f t="shared" si="54"/>
        <v>0.74166472176841258</v>
      </c>
      <c r="CM9" s="41">
        <f t="shared" si="55"/>
        <v>2347758</v>
      </c>
      <c r="CN9" s="41">
        <f t="shared" si="56"/>
        <v>92300</v>
      </c>
      <c r="CO9" s="42">
        <f t="shared" si="57"/>
        <v>1.0409229522340917</v>
      </c>
      <c r="CP9" s="33">
        <v>276882</v>
      </c>
      <c r="CQ9" s="33">
        <f t="shared" si="58"/>
        <v>16462.989999999991</v>
      </c>
      <c r="CR9" s="35">
        <f t="shared" si="59"/>
        <v>1.063217312745333</v>
      </c>
      <c r="CS9" s="33">
        <v>166322</v>
      </c>
      <c r="CT9" s="33">
        <f t="shared" si="60"/>
        <v>-9542</v>
      </c>
      <c r="CU9" s="35">
        <f t="shared" si="61"/>
        <v>0.94574216439976344</v>
      </c>
      <c r="CV9" s="33">
        <v>141710</v>
      </c>
      <c r="CW9" s="33">
        <f t="shared" si="62"/>
        <v>-12903</v>
      </c>
      <c r="CX9" s="35">
        <f t="shared" si="63"/>
        <v>0.91654647409984935</v>
      </c>
      <c r="CY9" s="41">
        <f t="shared" si="64"/>
        <v>2932672</v>
      </c>
      <c r="CZ9" s="41">
        <f t="shared" si="65"/>
        <v>86317.990000000224</v>
      </c>
      <c r="DA9" s="42">
        <f t="shared" si="66"/>
        <v>1.0303258096838068</v>
      </c>
      <c r="DB9" s="33">
        <v>176605</v>
      </c>
      <c r="DC9" s="33">
        <f t="shared" si="67"/>
        <v>-36399.739999999991</v>
      </c>
      <c r="DD9" s="35">
        <f t="shared" si="68"/>
        <v>0.82911300471529414</v>
      </c>
      <c r="DE9" s="33">
        <v>335253</v>
      </c>
      <c r="DF9" s="33">
        <f t="shared" si="69"/>
        <v>-7818</v>
      </c>
      <c r="DG9" s="35">
        <f t="shared" si="70"/>
        <v>0.97721171419327191</v>
      </c>
      <c r="DH9" s="33">
        <v>402599</v>
      </c>
      <c r="DI9" s="33">
        <f t="shared" si="71"/>
        <v>9653.6300000000047</v>
      </c>
      <c r="DJ9" s="35">
        <f t="shared" si="72"/>
        <v>1.0245673590708042</v>
      </c>
      <c r="DK9" s="41">
        <f t="shared" si="73"/>
        <v>3847129</v>
      </c>
      <c r="DL9" s="41">
        <f t="shared" si="74"/>
        <v>51753.879999999888</v>
      </c>
      <c r="DM9" s="42">
        <f t="shared" si="75"/>
        <v>1.0136360381684748</v>
      </c>
      <c r="DN9" s="33">
        <v>785323</v>
      </c>
      <c r="DO9" s="33">
        <f t="shared" si="76"/>
        <v>80332</v>
      </c>
      <c r="DP9" s="35">
        <f t="shared" si="77"/>
        <v>1.1139475539404049</v>
      </c>
      <c r="DQ9" s="33">
        <v>385965</v>
      </c>
      <c r="DR9" s="33">
        <f t="shared" si="78"/>
        <v>-3163</v>
      </c>
      <c r="DS9" s="35">
        <f t="shared" si="79"/>
        <v>0.99187156925227693</v>
      </c>
      <c r="DT9" s="43">
        <f t="shared" si="80"/>
        <v>1171288</v>
      </c>
      <c r="DU9" s="43">
        <f t="shared" si="81"/>
        <v>77169</v>
      </c>
      <c r="DV9" s="44">
        <f t="shared" si="82"/>
        <v>1.0705307192362075</v>
      </c>
      <c r="DW9" s="33">
        <v>1379695</v>
      </c>
      <c r="DX9" s="33">
        <f t="shared" si="83"/>
        <v>126056</v>
      </c>
      <c r="DY9" s="35">
        <f t="shared" si="84"/>
        <v>1.1005520728056482</v>
      </c>
      <c r="DZ9" s="43">
        <f t="shared" si="85"/>
        <v>2550983</v>
      </c>
      <c r="EA9" s="43">
        <f t="shared" si="86"/>
        <v>203225</v>
      </c>
      <c r="EB9" s="44">
        <f t="shared" si="87"/>
        <v>1.086561306574187</v>
      </c>
      <c r="EC9" s="33">
        <v>254570</v>
      </c>
      <c r="ED9" s="33">
        <f t="shared" si="88"/>
        <v>-22312</v>
      </c>
      <c r="EE9" s="35">
        <f t="shared" si="89"/>
        <v>0.91941693573435612</v>
      </c>
      <c r="EF9" s="33">
        <v>224600</v>
      </c>
      <c r="EG9" s="33">
        <f t="shared" si="90"/>
        <v>58278</v>
      </c>
      <c r="EH9" s="35">
        <f t="shared" si="91"/>
        <v>1.3503926119214535</v>
      </c>
      <c r="EI9" s="33">
        <v>171190</v>
      </c>
      <c r="EJ9" s="33">
        <f t="shared" si="92"/>
        <v>29480</v>
      </c>
      <c r="EK9" s="35">
        <f t="shared" si="93"/>
        <v>1.2080304847928869</v>
      </c>
      <c r="EL9" s="43">
        <f t="shared" si="94"/>
        <v>3201343</v>
      </c>
      <c r="EM9" s="43">
        <f t="shared" si="95"/>
        <v>268671</v>
      </c>
      <c r="EN9" s="44">
        <f t="shared" si="96"/>
        <v>1.0916130409401392</v>
      </c>
      <c r="EO9" s="33">
        <v>652392</v>
      </c>
      <c r="EP9" s="33">
        <f t="shared" si="97"/>
        <v>140534</v>
      </c>
      <c r="EQ9" s="35">
        <f t="shared" si="98"/>
        <v>1.2745566153112777</v>
      </c>
      <c r="ER9" s="33">
        <v>490848</v>
      </c>
      <c r="ES9" s="33">
        <f t="shared" si="99"/>
        <v>88249</v>
      </c>
      <c r="ET9" s="35">
        <f t="shared" si="100"/>
        <v>1.2191982593101325</v>
      </c>
      <c r="EU9" s="43">
        <f t="shared" si="101"/>
        <v>4344583</v>
      </c>
      <c r="EV9" s="43">
        <f t="shared" si="102"/>
        <v>497454</v>
      </c>
      <c r="EW9" s="44">
        <f t="shared" si="103"/>
        <v>1.1293052559454075</v>
      </c>
      <c r="EX9" s="33">
        <v>1412366</v>
      </c>
      <c r="EY9" s="33">
        <f t="shared" si="104"/>
        <v>241078</v>
      </c>
      <c r="EZ9" s="35">
        <f t="shared" si="105"/>
        <v>1.2058229914418999</v>
      </c>
      <c r="FA9" s="33">
        <v>1597398.88</v>
      </c>
      <c r="FB9" s="33">
        <f t="shared" si="106"/>
        <v>217703.87999999989</v>
      </c>
      <c r="FC9" s="35">
        <f t="shared" si="107"/>
        <v>1.1577913089487168</v>
      </c>
      <c r="FD9" s="45">
        <f t="shared" si="108"/>
        <v>3009764.88</v>
      </c>
      <c r="FE9" s="45">
        <f t="shared" si="109"/>
        <v>458781.87999999989</v>
      </c>
      <c r="FF9" s="46">
        <f t="shared" si="110"/>
        <v>1.1798451342090479</v>
      </c>
      <c r="FG9" s="33">
        <v>588751</v>
      </c>
      <c r="FH9" s="33">
        <f t="shared" si="111"/>
        <v>-61609</v>
      </c>
      <c r="FI9" s="35">
        <f t="shared" si="112"/>
        <v>0.90526938926133216</v>
      </c>
      <c r="FJ9" s="45">
        <f t="shared" si="113"/>
        <v>3598515.88</v>
      </c>
      <c r="FK9" s="45">
        <f t="shared" si="114"/>
        <v>397172.87999999989</v>
      </c>
      <c r="FL9" s="46">
        <f t="shared" si="115"/>
        <v>1.1240644566983293</v>
      </c>
      <c r="FM9" s="33">
        <v>1055080</v>
      </c>
      <c r="FN9" s="33">
        <f t="shared" si="117"/>
        <v>-88160</v>
      </c>
      <c r="FO9" s="35">
        <f t="shared" si="118"/>
        <v>0.9228858332458626</v>
      </c>
      <c r="FP9" s="45">
        <f t="shared" si="116"/>
        <v>4653595.88</v>
      </c>
      <c r="FQ9" s="45">
        <f t="shared" si="119"/>
        <v>309012.87999999989</v>
      </c>
      <c r="FR9" s="46">
        <f t="shared" si="120"/>
        <v>1.0711260160065994</v>
      </c>
    </row>
    <row r="10" spans="1:174" x14ac:dyDescent="0.2">
      <c r="A10" s="32">
        <v>5</v>
      </c>
      <c r="B10" s="32" t="s">
        <v>89</v>
      </c>
      <c r="C10" s="10">
        <v>1012008655</v>
      </c>
      <c r="D10" s="10">
        <v>101201001</v>
      </c>
      <c r="E10" s="10">
        <v>86618101</v>
      </c>
      <c r="F10" s="33"/>
      <c r="G10" s="33">
        <v>15390</v>
      </c>
      <c r="H10" s="33">
        <v>1029225</v>
      </c>
      <c r="I10" s="34">
        <f t="shared" si="0"/>
        <v>1044615</v>
      </c>
      <c r="J10" s="33">
        <v>802100</v>
      </c>
      <c r="K10" s="33">
        <v>683079</v>
      </c>
      <c r="L10" s="33">
        <v>810680</v>
      </c>
      <c r="M10" s="34">
        <f t="shared" si="1"/>
        <v>3340474</v>
      </c>
      <c r="N10" s="33">
        <v>413530</v>
      </c>
      <c r="O10" s="33">
        <v>795860</v>
      </c>
      <c r="P10" s="33">
        <v>806000</v>
      </c>
      <c r="Q10" s="34">
        <f t="shared" si="2"/>
        <v>5355864</v>
      </c>
      <c r="R10" s="33">
        <v>597610</v>
      </c>
      <c r="S10" s="33">
        <v>183300</v>
      </c>
      <c r="T10" s="33">
        <v>456320</v>
      </c>
      <c r="U10" s="34">
        <f t="shared" si="3"/>
        <v>6593094</v>
      </c>
      <c r="V10" s="33">
        <v>306130</v>
      </c>
      <c r="W10" s="33">
        <f t="shared" si="4"/>
        <v>306130</v>
      </c>
      <c r="X10" s="35" t="e">
        <f t="shared" si="5"/>
        <v>#DIV/0!</v>
      </c>
      <c r="Y10" s="33">
        <v>685360</v>
      </c>
      <c r="Z10" s="33">
        <f t="shared" si="6"/>
        <v>669970</v>
      </c>
      <c r="AA10" s="35">
        <f t="shared" si="7"/>
        <v>44.532813515269659</v>
      </c>
      <c r="AB10" s="33">
        <v>84752</v>
      </c>
      <c r="AC10" s="33">
        <f t="shared" si="8"/>
        <v>-944473</v>
      </c>
      <c r="AD10" s="35">
        <f t="shared" si="9"/>
        <v>8.2345454103815982E-2</v>
      </c>
      <c r="AE10" s="36">
        <f t="shared" si="10"/>
        <v>1076242</v>
      </c>
      <c r="AF10" s="36">
        <f t="shared" si="11"/>
        <v>31627</v>
      </c>
      <c r="AG10" s="37">
        <f t="shared" si="12"/>
        <v>1.03027622616945</v>
      </c>
      <c r="AH10" s="33">
        <v>456235</v>
      </c>
      <c r="AI10" s="33">
        <f t="shared" si="13"/>
        <v>-345865</v>
      </c>
      <c r="AJ10" s="35">
        <f t="shared" si="14"/>
        <v>0.56880064829821719</v>
      </c>
      <c r="AK10" s="33">
        <v>0</v>
      </c>
      <c r="AL10" s="33">
        <f t="shared" si="15"/>
        <v>-683079</v>
      </c>
      <c r="AM10" s="35">
        <f t="shared" si="16"/>
        <v>0</v>
      </c>
      <c r="AN10" s="33">
        <v>400400</v>
      </c>
      <c r="AO10" s="33">
        <f t="shared" si="17"/>
        <v>-410280</v>
      </c>
      <c r="AP10" s="35">
        <f t="shared" si="18"/>
        <v>0.49390635022450291</v>
      </c>
      <c r="AQ10" s="38">
        <f t="shared" si="19"/>
        <v>1932877</v>
      </c>
      <c r="AR10" s="38">
        <f t="shared" si="20"/>
        <v>-1407597</v>
      </c>
      <c r="AS10" s="39">
        <f t="shared" si="21"/>
        <v>0.57862357258281305</v>
      </c>
      <c r="AT10" s="33">
        <v>206440</v>
      </c>
      <c r="AU10" s="33">
        <f t="shared" si="22"/>
        <v>-207090</v>
      </c>
      <c r="AV10" s="35">
        <f t="shared" si="23"/>
        <v>0.49921408362150266</v>
      </c>
      <c r="AW10" s="33">
        <v>415480</v>
      </c>
      <c r="AX10" s="33">
        <f t="shared" si="24"/>
        <v>-380380</v>
      </c>
      <c r="AY10" s="35">
        <f t="shared" si="25"/>
        <v>0.52205161711858872</v>
      </c>
      <c r="AZ10" s="33">
        <v>0</v>
      </c>
      <c r="BA10" s="33">
        <f t="shared" si="26"/>
        <v>-806000</v>
      </c>
      <c r="BB10" s="40">
        <f t="shared" si="27"/>
        <v>0</v>
      </c>
      <c r="BC10" s="38">
        <f t="shared" si="28"/>
        <v>2554797</v>
      </c>
      <c r="BD10" s="38">
        <f t="shared" si="29"/>
        <v>-2801067</v>
      </c>
      <c r="BE10" s="39">
        <f t="shared" si="30"/>
        <v>0.47700931166288019</v>
      </c>
      <c r="BF10" s="33">
        <v>190580</v>
      </c>
      <c r="BG10" s="33">
        <f t="shared" si="31"/>
        <v>-407030</v>
      </c>
      <c r="BH10" s="40">
        <f t="shared" si="32"/>
        <v>0.31890363280400263</v>
      </c>
      <c r="BI10" s="33">
        <v>173680</v>
      </c>
      <c r="BJ10" s="33">
        <f t="shared" si="33"/>
        <v>-9620</v>
      </c>
      <c r="BK10" s="40">
        <f t="shared" si="34"/>
        <v>0.94751773049645394</v>
      </c>
      <c r="BL10" s="33">
        <v>224250</v>
      </c>
      <c r="BM10" s="33">
        <f t="shared" si="35"/>
        <v>-232070</v>
      </c>
      <c r="BN10" s="40">
        <f t="shared" si="36"/>
        <v>0.49143145161290325</v>
      </c>
      <c r="BO10" s="38">
        <f t="shared" si="37"/>
        <v>3143307</v>
      </c>
      <c r="BP10" s="33">
        <f t="shared" si="38"/>
        <v>-3449787</v>
      </c>
      <c r="BQ10" s="40">
        <f t="shared" si="39"/>
        <v>0.47675749807298362</v>
      </c>
      <c r="BR10" s="33">
        <v>180050</v>
      </c>
      <c r="BS10" s="33">
        <f t="shared" si="40"/>
        <v>-126080</v>
      </c>
      <c r="BT10" s="35">
        <f t="shared" si="41"/>
        <v>0.58814882566230031</v>
      </c>
      <c r="BU10" s="33">
        <v>21408</v>
      </c>
      <c r="BV10" s="33">
        <f t="shared" si="42"/>
        <v>-663952</v>
      </c>
      <c r="BW10" s="35">
        <f t="shared" si="43"/>
        <v>3.1236138671647019E-2</v>
      </c>
      <c r="BX10" s="33">
        <v>305500</v>
      </c>
      <c r="BY10" s="33">
        <f t="shared" si="44"/>
        <v>220748</v>
      </c>
      <c r="BZ10" s="35">
        <f t="shared" si="45"/>
        <v>3.6046346988861622</v>
      </c>
      <c r="CA10" s="41">
        <f t="shared" si="46"/>
        <v>506958</v>
      </c>
      <c r="CB10" s="41">
        <f t="shared" si="47"/>
        <v>-569284</v>
      </c>
      <c r="CC10" s="42">
        <f t="shared" si="48"/>
        <v>0.47104461635951766</v>
      </c>
      <c r="CD10" s="33">
        <v>607100</v>
      </c>
      <c r="CE10" s="33">
        <f t="shared" si="49"/>
        <v>150865</v>
      </c>
      <c r="CF10" s="35">
        <f t="shared" si="50"/>
        <v>1.3306738851688276</v>
      </c>
      <c r="CG10" s="33">
        <v>930397</v>
      </c>
      <c r="CH10" s="33">
        <f t="shared" si="51"/>
        <v>930397</v>
      </c>
      <c r="CI10" s="35" t="e">
        <f t="shared" si="52"/>
        <v>#DIV/0!</v>
      </c>
      <c r="CJ10" s="33">
        <v>0</v>
      </c>
      <c r="CK10" s="33">
        <f t="shared" si="53"/>
        <v>-400400</v>
      </c>
      <c r="CL10" s="35">
        <f t="shared" si="54"/>
        <v>0</v>
      </c>
      <c r="CM10" s="41">
        <f t="shared" si="55"/>
        <v>2044455</v>
      </c>
      <c r="CN10" s="41">
        <f t="shared" si="56"/>
        <v>111578</v>
      </c>
      <c r="CO10" s="42">
        <f t="shared" si="57"/>
        <v>1.0577263840378877</v>
      </c>
      <c r="CP10" s="33">
        <v>3389</v>
      </c>
      <c r="CQ10" s="33">
        <f t="shared" si="58"/>
        <v>-203051</v>
      </c>
      <c r="CR10" s="35">
        <f t="shared" si="59"/>
        <v>1.6416392172059677E-2</v>
      </c>
      <c r="CS10" s="33">
        <v>437835</v>
      </c>
      <c r="CT10" s="33">
        <f t="shared" si="60"/>
        <v>22355</v>
      </c>
      <c r="CU10" s="35">
        <f t="shared" si="61"/>
        <v>1.0538052373158757</v>
      </c>
      <c r="CV10" s="33">
        <v>1694</v>
      </c>
      <c r="CW10" s="33">
        <f t="shared" si="62"/>
        <v>1694</v>
      </c>
      <c r="CX10" s="35" t="e">
        <f t="shared" si="63"/>
        <v>#DIV/0!</v>
      </c>
      <c r="CY10" s="41">
        <f t="shared" si="64"/>
        <v>2487373</v>
      </c>
      <c r="CZ10" s="41">
        <f t="shared" si="65"/>
        <v>-67424</v>
      </c>
      <c r="DA10" s="42">
        <f t="shared" si="66"/>
        <v>0.97360886207397301</v>
      </c>
      <c r="DB10" s="33">
        <v>103485</v>
      </c>
      <c r="DC10" s="33">
        <f t="shared" si="67"/>
        <v>-87095</v>
      </c>
      <c r="DD10" s="35">
        <f t="shared" si="68"/>
        <v>0.54300031482841848</v>
      </c>
      <c r="DE10" s="33">
        <v>802625</v>
      </c>
      <c r="DF10" s="33">
        <f t="shared" si="69"/>
        <v>628945</v>
      </c>
      <c r="DG10" s="35">
        <f t="shared" si="70"/>
        <v>4.6212862736066329</v>
      </c>
      <c r="DH10" s="33">
        <v>326694</v>
      </c>
      <c r="DI10" s="33">
        <f t="shared" si="71"/>
        <v>102444</v>
      </c>
      <c r="DJ10" s="35">
        <f t="shared" si="72"/>
        <v>1.4568294314381272</v>
      </c>
      <c r="DK10" s="41">
        <f t="shared" si="73"/>
        <v>3720177</v>
      </c>
      <c r="DL10" s="41">
        <f t="shared" si="74"/>
        <v>576870</v>
      </c>
      <c r="DM10" s="42">
        <f t="shared" si="75"/>
        <v>1.1835232766000903</v>
      </c>
      <c r="DN10" s="33">
        <v>1045730</v>
      </c>
      <c r="DO10" s="33">
        <f t="shared" si="76"/>
        <v>844272</v>
      </c>
      <c r="DP10" s="35">
        <f t="shared" si="77"/>
        <v>5.1908090023727027</v>
      </c>
      <c r="DQ10" s="33">
        <v>700704</v>
      </c>
      <c r="DR10" s="33">
        <f t="shared" si="78"/>
        <v>395204</v>
      </c>
      <c r="DS10" s="35">
        <f t="shared" si="79"/>
        <v>2.2936301145662847</v>
      </c>
      <c r="DT10" s="43">
        <f t="shared" si="80"/>
        <v>1746434</v>
      </c>
      <c r="DU10" s="43">
        <f t="shared" si="81"/>
        <v>1239476</v>
      </c>
      <c r="DV10" s="44">
        <f t="shared" si="82"/>
        <v>3.4449283767097079</v>
      </c>
      <c r="DW10" s="33">
        <v>2034695</v>
      </c>
      <c r="DX10" s="33">
        <f t="shared" si="83"/>
        <v>497198</v>
      </c>
      <c r="DY10" s="35">
        <f t="shared" si="84"/>
        <v>1.3233814439963134</v>
      </c>
      <c r="DZ10" s="43">
        <f t="shared" si="85"/>
        <v>3781129</v>
      </c>
      <c r="EA10" s="43">
        <f t="shared" si="86"/>
        <v>1736674</v>
      </c>
      <c r="EB10" s="44">
        <f t="shared" si="87"/>
        <v>1.849455722918822</v>
      </c>
      <c r="EC10" s="33">
        <v>1694</v>
      </c>
      <c r="ED10" s="33">
        <f t="shared" si="88"/>
        <v>-1695</v>
      </c>
      <c r="EE10" s="35">
        <f t="shared" si="89"/>
        <v>0.49985246385364412</v>
      </c>
      <c r="EF10" s="33">
        <v>1296170</v>
      </c>
      <c r="EG10" s="33">
        <f t="shared" si="90"/>
        <v>858335</v>
      </c>
      <c r="EH10" s="35">
        <f t="shared" si="91"/>
        <v>2.9604074594310643</v>
      </c>
      <c r="EI10" s="33">
        <v>352564</v>
      </c>
      <c r="EJ10" s="33">
        <f t="shared" si="92"/>
        <v>350870</v>
      </c>
      <c r="EK10" s="35">
        <f t="shared" si="93"/>
        <v>208.12514757969302</v>
      </c>
      <c r="EL10" s="43">
        <f t="shared" si="94"/>
        <v>5431557</v>
      </c>
      <c r="EM10" s="43">
        <f t="shared" si="95"/>
        <v>2944184</v>
      </c>
      <c r="EN10" s="44">
        <f t="shared" si="96"/>
        <v>2.183651989468407</v>
      </c>
      <c r="EO10" s="33">
        <v>1383275</v>
      </c>
      <c r="EP10" s="33">
        <f t="shared" si="97"/>
        <v>477165</v>
      </c>
      <c r="EQ10" s="35">
        <f t="shared" si="98"/>
        <v>1.5266082484466565</v>
      </c>
      <c r="ER10" s="33">
        <v>676836</v>
      </c>
      <c r="ES10" s="33">
        <f t="shared" si="99"/>
        <v>350142</v>
      </c>
      <c r="ET10" s="35">
        <f t="shared" si="100"/>
        <v>2.0717735862917595</v>
      </c>
      <c r="EU10" s="43">
        <f t="shared" si="101"/>
        <v>7491668</v>
      </c>
      <c r="EV10" s="43">
        <f t="shared" si="102"/>
        <v>3771491</v>
      </c>
      <c r="EW10" s="44">
        <f t="shared" si="103"/>
        <v>2.0137934297212201</v>
      </c>
      <c r="EX10" s="33">
        <v>2562591</v>
      </c>
      <c r="EY10" s="33">
        <f t="shared" si="104"/>
        <v>816157</v>
      </c>
      <c r="EZ10" s="35">
        <f t="shared" si="105"/>
        <v>1.467327708920005</v>
      </c>
      <c r="FA10" s="33">
        <v>1309777</v>
      </c>
      <c r="FB10" s="33">
        <f t="shared" si="106"/>
        <v>-724918</v>
      </c>
      <c r="FC10" s="35">
        <f t="shared" si="107"/>
        <v>0.64372154057487729</v>
      </c>
      <c r="FD10" s="45">
        <f t="shared" si="108"/>
        <v>3872368</v>
      </c>
      <c r="FE10" s="45">
        <f t="shared" si="109"/>
        <v>91239</v>
      </c>
      <c r="FF10" s="46">
        <f t="shared" si="110"/>
        <v>1.0241300944770728</v>
      </c>
      <c r="FG10" s="33">
        <v>763504</v>
      </c>
      <c r="FH10" s="33">
        <f t="shared" si="111"/>
        <v>-886924</v>
      </c>
      <c r="FI10" s="35">
        <f t="shared" si="112"/>
        <v>0.46260969881751884</v>
      </c>
      <c r="FJ10" s="45">
        <f t="shared" si="113"/>
        <v>4635872</v>
      </c>
      <c r="FK10" s="45">
        <f t="shared" si="114"/>
        <v>-795685</v>
      </c>
      <c r="FL10" s="46">
        <f t="shared" si="115"/>
        <v>0.85350701465528211</v>
      </c>
      <c r="FM10" s="33">
        <v>2902457</v>
      </c>
      <c r="FN10" s="33">
        <f t="shared" si="117"/>
        <v>842346</v>
      </c>
      <c r="FO10" s="35">
        <f t="shared" si="118"/>
        <v>1.4088837931548348</v>
      </c>
      <c r="FP10" s="45">
        <f t="shared" si="116"/>
        <v>7538329</v>
      </c>
      <c r="FQ10" s="45">
        <f t="shared" si="119"/>
        <v>46661</v>
      </c>
      <c r="FR10" s="46">
        <f t="shared" si="120"/>
        <v>1.0062283859882739</v>
      </c>
    </row>
    <row r="11" spans="1:174" x14ac:dyDescent="0.2">
      <c r="A11" s="32">
        <v>6</v>
      </c>
      <c r="B11" s="32" t="s">
        <v>90</v>
      </c>
      <c r="C11" s="10">
        <v>1007012092</v>
      </c>
      <c r="D11" s="10">
        <v>100701001</v>
      </c>
      <c r="E11" s="10">
        <v>86618101</v>
      </c>
      <c r="F11" s="33">
        <v>261487.87</v>
      </c>
      <c r="G11" s="33"/>
      <c r="H11" s="33"/>
      <c r="I11" s="34">
        <f t="shared" si="0"/>
        <v>261487.87</v>
      </c>
      <c r="J11" s="33"/>
      <c r="K11" s="33">
        <v>0</v>
      </c>
      <c r="L11" s="33">
        <v>0</v>
      </c>
      <c r="M11" s="34">
        <f t="shared" si="1"/>
        <v>261487.87</v>
      </c>
      <c r="N11" s="33">
        <v>0</v>
      </c>
      <c r="O11" s="33">
        <v>0</v>
      </c>
      <c r="P11" s="33">
        <v>0</v>
      </c>
      <c r="Q11" s="34">
        <f t="shared" si="2"/>
        <v>261487.87</v>
      </c>
      <c r="R11" s="33">
        <v>486441</v>
      </c>
      <c r="S11" s="33">
        <v>0</v>
      </c>
      <c r="T11" s="33">
        <v>0</v>
      </c>
      <c r="U11" s="34">
        <f t="shared" si="3"/>
        <v>747928.87</v>
      </c>
      <c r="V11" s="33">
        <v>836869</v>
      </c>
      <c r="W11" s="33">
        <f t="shared" si="4"/>
        <v>575381.13</v>
      </c>
      <c r="X11" s="35">
        <f t="shared" si="5"/>
        <v>3.2004123174050099</v>
      </c>
      <c r="Y11" s="33">
        <v>100000</v>
      </c>
      <c r="Z11" s="33">
        <f t="shared" si="6"/>
        <v>100000</v>
      </c>
      <c r="AA11" s="35" t="e">
        <f t="shared" si="7"/>
        <v>#DIV/0!</v>
      </c>
      <c r="AB11" s="33">
        <v>0</v>
      </c>
      <c r="AC11" s="33">
        <f t="shared" si="8"/>
        <v>0</v>
      </c>
      <c r="AD11" s="35" t="e">
        <f t="shared" si="9"/>
        <v>#DIV/0!</v>
      </c>
      <c r="AE11" s="36">
        <f t="shared" si="10"/>
        <v>936869</v>
      </c>
      <c r="AF11" s="36">
        <f t="shared" si="11"/>
        <v>675381.13</v>
      </c>
      <c r="AG11" s="37">
        <f t="shared" si="12"/>
        <v>3.582839234569466</v>
      </c>
      <c r="AH11" s="33">
        <v>1072825</v>
      </c>
      <c r="AI11" s="33">
        <f t="shared" si="13"/>
        <v>1072825</v>
      </c>
      <c r="AJ11" s="35" t="e">
        <f t="shared" si="14"/>
        <v>#DIV/0!</v>
      </c>
      <c r="AK11" s="33">
        <v>76808.47</v>
      </c>
      <c r="AL11" s="33">
        <f t="shared" si="15"/>
        <v>76808.47</v>
      </c>
      <c r="AM11" s="35" t="e">
        <f t="shared" si="16"/>
        <v>#DIV/0!</v>
      </c>
      <c r="AN11" s="33">
        <v>2588540.79</v>
      </c>
      <c r="AO11" s="33">
        <f t="shared" si="17"/>
        <v>2588540.79</v>
      </c>
      <c r="AP11" s="35" t="e">
        <f t="shared" si="18"/>
        <v>#DIV/0!</v>
      </c>
      <c r="AQ11" s="38">
        <f t="shared" si="19"/>
        <v>4675043.26</v>
      </c>
      <c r="AR11" s="38">
        <f t="shared" si="20"/>
        <v>4413555.3899999997</v>
      </c>
      <c r="AS11" s="39">
        <f t="shared" si="21"/>
        <v>17.878623815322676</v>
      </c>
      <c r="AT11" s="33">
        <v>779356.29</v>
      </c>
      <c r="AU11" s="33">
        <f t="shared" si="22"/>
        <v>779356.29</v>
      </c>
      <c r="AV11" s="35" t="e">
        <f t="shared" si="23"/>
        <v>#DIV/0!</v>
      </c>
      <c r="AW11" s="33">
        <v>354520.65</v>
      </c>
      <c r="AX11" s="33">
        <f t="shared" si="24"/>
        <v>354520.65</v>
      </c>
      <c r="AY11" s="35" t="e">
        <f t="shared" si="25"/>
        <v>#DIV/0!</v>
      </c>
      <c r="AZ11" s="33">
        <v>333846.64</v>
      </c>
      <c r="BA11" s="33">
        <f t="shared" si="26"/>
        <v>333846.64</v>
      </c>
      <c r="BB11" s="40" t="e">
        <f t="shared" si="27"/>
        <v>#DIV/0!</v>
      </c>
      <c r="BC11" s="38">
        <f t="shared" si="28"/>
        <v>6142766.8399999999</v>
      </c>
      <c r="BD11" s="38">
        <f t="shared" si="29"/>
        <v>5881278.9699999997</v>
      </c>
      <c r="BE11" s="39">
        <f t="shared" si="30"/>
        <v>23.491593854812461</v>
      </c>
      <c r="BF11" s="33">
        <v>336437</v>
      </c>
      <c r="BG11" s="33">
        <f t="shared" si="31"/>
        <v>-150004</v>
      </c>
      <c r="BH11" s="40">
        <f t="shared" si="32"/>
        <v>0.69162961181314897</v>
      </c>
      <c r="BI11" s="33">
        <v>0</v>
      </c>
      <c r="BJ11" s="33">
        <f t="shared" si="33"/>
        <v>0</v>
      </c>
      <c r="BK11" s="40" t="e">
        <f t="shared" si="34"/>
        <v>#DIV/0!</v>
      </c>
      <c r="BL11" s="33">
        <v>325414.32</v>
      </c>
      <c r="BM11" s="33">
        <f t="shared" si="35"/>
        <v>325414.32</v>
      </c>
      <c r="BN11" s="40" t="e">
        <f t="shared" si="36"/>
        <v>#DIV/0!</v>
      </c>
      <c r="BO11" s="38">
        <f t="shared" si="37"/>
        <v>6804618.1600000001</v>
      </c>
      <c r="BP11" s="33">
        <f t="shared" si="38"/>
        <v>6056689.29</v>
      </c>
      <c r="BQ11" s="40">
        <f t="shared" si="39"/>
        <v>9.0979482581010682</v>
      </c>
      <c r="BR11" s="33">
        <v>51678.62</v>
      </c>
      <c r="BS11" s="33">
        <f t="shared" si="40"/>
        <v>-785190.38</v>
      </c>
      <c r="BT11" s="35">
        <f t="shared" si="41"/>
        <v>6.1752341166897096E-2</v>
      </c>
      <c r="BU11" s="33">
        <v>82204.039999999994</v>
      </c>
      <c r="BV11" s="33">
        <f t="shared" si="42"/>
        <v>-17795.960000000006</v>
      </c>
      <c r="BW11" s="35">
        <f t="shared" si="43"/>
        <v>0.82204039999999989</v>
      </c>
      <c r="BX11" s="33">
        <v>417306</v>
      </c>
      <c r="BY11" s="33">
        <f t="shared" si="44"/>
        <v>417306</v>
      </c>
      <c r="BZ11" s="35" t="e">
        <f t="shared" si="45"/>
        <v>#DIV/0!</v>
      </c>
      <c r="CA11" s="41">
        <f t="shared" si="46"/>
        <v>551188.66</v>
      </c>
      <c r="CB11" s="41">
        <f t="shared" si="47"/>
        <v>-385680.33999999997</v>
      </c>
      <c r="CC11" s="42">
        <f t="shared" si="48"/>
        <v>0.58833055635312947</v>
      </c>
      <c r="CD11" s="33">
        <v>145992.38</v>
      </c>
      <c r="CE11" s="33">
        <f t="shared" si="49"/>
        <v>-926832.62</v>
      </c>
      <c r="CF11" s="35">
        <f t="shared" si="50"/>
        <v>0.13608219420688369</v>
      </c>
      <c r="CG11" s="33">
        <v>189005</v>
      </c>
      <c r="CH11" s="33">
        <f t="shared" si="51"/>
        <v>112196.53</v>
      </c>
      <c r="CI11" s="35">
        <f t="shared" si="52"/>
        <v>2.460731218835631</v>
      </c>
      <c r="CJ11" s="33">
        <v>109182</v>
      </c>
      <c r="CK11" s="33">
        <f t="shared" si="53"/>
        <v>-2479358.79</v>
      </c>
      <c r="CL11" s="35">
        <f t="shared" si="54"/>
        <v>4.217897605546328E-2</v>
      </c>
      <c r="CM11" s="41">
        <f t="shared" si="55"/>
        <v>995368.04</v>
      </c>
      <c r="CN11" s="41">
        <f t="shared" si="56"/>
        <v>-3679675.2199999997</v>
      </c>
      <c r="CO11" s="42">
        <f t="shared" si="57"/>
        <v>0.21291097956599445</v>
      </c>
      <c r="CP11" s="33">
        <v>104059.18</v>
      </c>
      <c r="CQ11" s="33">
        <f t="shared" si="58"/>
        <v>-675297.1100000001</v>
      </c>
      <c r="CR11" s="35">
        <f t="shared" si="59"/>
        <v>0.13351939457625983</v>
      </c>
      <c r="CS11" s="33">
        <v>481484.68</v>
      </c>
      <c r="CT11" s="33">
        <f t="shared" si="60"/>
        <v>126964.02999999997</v>
      </c>
      <c r="CU11" s="35">
        <f t="shared" si="61"/>
        <v>1.3581287295958639</v>
      </c>
      <c r="CV11" s="33">
        <v>67383.28</v>
      </c>
      <c r="CW11" s="33">
        <f t="shared" si="62"/>
        <v>-266463.35999999999</v>
      </c>
      <c r="CX11" s="35">
        <f t="shared" si="63"/>
        <v>0.20183902405008478</v>
      </c>
      <c r="CY11" s="41">
        <f t="shared" si="64"/>
        <v>1648295.18</v>
      </c>
      <c r="CZ11" s="41">
        <f t="shared" si="65"/>
        <v>-4494471.66</v>
      </c>
      <c r="DA11" s="42">
        <f t="shared" si="66"/>
        <v>0.2683310669170702</v>
      </c>
      <c r="DB11" s="33">
        <v>536779</v>
      </c>
      <c r="DC11" s="33">
        <f t="shared" si="67"/>
        <v>200342</v>
      </c>
      <c r="DD11" s="35">
        <f t="shared" si="68"/>
        <v>1.5954814720140769</v>
      </c>
      <c r="DE11" s="33">
        <v>0</v>
      </c>
      <c r="DF11" s="33">
        <f t="shared" si="69"/>
        <v>0</v>
      </c>
      <c r="DG11" s="35" t="e">
        <f t="shared" si="70"/>
        <v>#DIV/0!</v>
      </c>
      <c r="DH11" s="33">
        <v>0</v>
      </c>
      <c r="DI11" s="33">
        <f t="shared" si="71"/>
        <v>-325414.32</v>
      </c>
      <c r="DJ11" s="35">
        <f t="shared" si="72"/>
        <v>0</v>
      </c>
      <c r="DK11" s="41">
        <f t="shared" si="73"/>
        <v>2185074.1799999997</v>
      </c>
      <c r="DL11" s="41">
        <f t="shared" si="74"/>
        <v>-4619543.9800000004</v>
      </c>
      <c r="DM11" s="42">
        <f t="shared" si="75"/>
        <v>0.3211163548962459</v>
      </c>
      <c r="DN11" s="33">
        <v>6013.98</v>
      </c>
      <c r="DO11" s="33">
        <f t="shared" si="76"/>
        <v>-127868.68</v>
      </c>
      <c r="DP11" s="35">
        <f t="shared" si="77"/>
        <v>4.4919782741095815E-2</v>
      </c>
      <c r="DQ11" s="33">
        <v>11323</v>
      </c>
      <c r="DR11" s="33">
        <f t="shared" si="78"/>
        <v>-405983</v>
      </c>
      <c r="DS11" s="35">
        <f t="shared" si="79"/>
        <v>2.7133566255936891E-2</v>
      </c>
      <c r="DT11" s="43">
        <f t="shared" si="80"/>
        <v>17336.98</v>
      </c>
      <c r="DU11" s="43">
        <f t="shared" si="81"/>
        <v>-533851.68000000005</v>
      </c>
      <c r="DV11" s="44">
        <f t="shared" si="82"/>
        <v>3.1453803857285453E-2</v>
      </c>
      <c r="DW11" s="33">
        <v>285362.34999999998</v>
      </c>
      <c r="DX11" s="33">
        <f t="shared" si="83"/>
        <v>-158817.03000000003</v>
      </c>
      <c r="DY11" s="35">
        <f t="shared" si="84"/>
        <v>0.64244844053769445</v>
      </c>
      <c r="DZ11" s="43">
        <f t="shared" si="85"/>
        <v>302699.32999999996</v>
      </c>
      <c r="EA11" s="43">
        <f t="shared" si="86"/>
        <v>-692668.71000000008</v>
      </c>
      <c r="EB11" s="44">
        <f t="shared" si="87"/>
        <v>0.3041079458408168</v>
      </c>
      <c r="EC11" s="33">
        <v>0</v>
      </c>
      <c r="ED11" s="33">
        <f t="shared" si="88"/>
        <v>-104059.18</v>
      </c>
      <c r="EE11" s="35">
        <f t="shared" si="89"/>
        <v>0</v>
      </c>
      <c r="EF11" s="33">
        <v>0</v>
      </c>
      <c r="EG11" s="33">
        <f t="shared" si="90"/>
        <v>-481484.68</v>
      </c>
      <c r="EH11" s="35">
        <f t="shared" si="91"/>
        <v>0</v>
      </c>
      <c r="EI11" s="33">
        <v>0</v>
      </c>
      <c r="EJ11" s="33">
        <f t="shared" si="92"/>
        <v>-67383.28</v>
      </c>
      <c r="EK11" s="35">
        <f t="shared" si="93"/>
        <v>0</v>
      </c>
      <c r="EL11" s="43">
        <f t="shared" si="94"/>
        <v>302699.32999999996</v>
      </c>
      <c r="EM11" s="43">
        <f t="shared" si="95"/>
        <v>-1345595.85</v>
      </c>
      <c r="EN11" s="44">
        <f t="shared" si="96"/>
        <v>0.18364388470759221</v>
      </c>
      <c r="EO11" s="33">
        <v>600795.85</v>
      </c>
      <c r="EP11" s="33">
        <f t="shared" si="97"/>
        <v>64016.849999999977</v>
      </c>
      <c r="EQ11" s="35">
        <f t="shared" si="98"/>
        <v>1.1192610925539188</v>
      </c>
      <c r="ER11" s="33">
        <v>60707.75</v>
      </c>
      <c r="ES11" s="33">
        <f t="shared" si="99"/>
        <v>60707.75</v>
      </c>
      <c r="ET11" s="35" t="e">
        <f t="shared" si="100"/>
        <v>#DIV/0!</v>
      </c>
      <c r="EU11" s="43">
        <f t="shared" si="101"/>
        <v>964202.92999999993</v>
      </c>
      <c r="EV11" s="43">
        <f t="shared" si="102"/>
        <v>-1220871.2499999998</v>
      </c>
      <c r="EW11" s="44">
        <f t="shared" si="103"/>
        <v>0.4412678246008106</v>
      </c>
      <c r="EX11" s="33">
        <v>61218</v>
      </c>
      <c r="EY11" s="33">
        <f t="shared" si="104"/>
        <v>43881.020000000004</v>
      </c>
      <c r="EZ11" s="35">
        <f t="shared" si="105"/>
        <v>3.5310648105956171</v>
      </c>
      <c r="FA11" s="33">
        <v>89630</v>
      </c>
      <c r="FB11" s="33">
        <f t="shared" si="106"/>
        <v>-195732.34999999998</v>
      </c>
      <c r="FC11" s="35">
        <f t="shared" si="107"/>
        <v>0.31409189053846803</v>
      </c>
      <c r="FD11" s="45">
        <f t="shared" si="108"/>
        <v>150848</v>
      </c>
      <c r="FE11" s="45">
        <f t="shared" si="109"/>
        <v>-151851.32999999996</v>
      </c>
      <c r="FF11" s="46">
        <f t="shared" si="110"/>
        <v>0.49834269537365683</v>
      </c>
      <c r="FG11" s="33">
        <v>208937</v>
      </c>
      <c r="FH11" s="33">
        <f t="shared" si="111"/>
        <v>208937</v>
      </c>
      <c r="FI11" s="35" t="e">
        <f t="shared" si="112"/>
        <v>#DIV/0!</v>
      </c>
      <c r="FJ11" s="45">
        <f t="shared" si="113"/>
        <v>359785</v>
      </c>
      <c r="FK11" s="45">
        <f t="shared" si="114"/>
        <v>57085.670000000042</v>
      </c>
      <c r="FL11" s="46">
        <f t="shared" si="115"/>
        <v>1.188588689641302</v>
      </c>
      <c r="FM11" s="33">
        <v>0</v>
      </c>
      <c r="FN11" s="33">
        <f t="shared" si="117"/>
        <v>-661503.6</v>
      </c>
      <c r="FO11" s="35">
        <f t="shared" si="118"/>
        <v>0</v>
      </c>
      <c r="FP11" s="45">
        <f t="shared" si="116"/>
        <v>359785</v>
      </c>
      <c r="FQ11" s="45">
        <f t="shared" si="119"/>
        <v>-604417.92999999993</v>
      </c>
      <c r="FR11" s="46">
        <f t="shared" si="120"/>
        <v>0.373142404784022</v>
      </c>
    </row>
    <row r="12" spans="1:174" x14ac:dyDescent="0.2">
      <c r="A12" s="32">
        <v>7</v>
      </c>
      <c r="B12" s="32" t="s">
        <v>91</v>
      </c>
      <c r="C12" s="10">
        <v>1012003576</v>
      </c>
      <c r="D12" s="10">
        <v>101201001</v>
      </c>
      <c r="E12" s="10">
        <v>86618101</v>
      </c>
      <c r="F12" s="33">
        <v>244573</v>
      </c>
      <c r="G12" s="33">
        <v>218976</v>
      </c>
      <c r="H12" s="33">
        <v>133986.46</v>
      </c>
      <c r="I12" s="34">
        <f t="shared" si="0"/>
        <v>597535.46</v>
      </c>
      <c r="J12" s="33">
        <v>404960</v>
      </c>
      <c r="K12" s="33">
        <v>257725</v>
      </c>
      <c r="L12" s="33">
        <v>227968.8</v>
      </c>
      <c r="M12" s="34">
        <f t="shared" si="1"/>
        <v>1488189.26</v>
      </c>
      <c r="N12" s="33">
        <v>355149</v>
      </c>
      <c r="O12" s="33">
        <v>417986</v>
      </c>
      <c r="P12" s="33">
        <v>310294</v>
      </c>
      <c r="Q12" s="34">
        <f t="shared" si="2"/>
        <v>2571618.2599999998</v>
      </c>
      <c r="R12" s="33">
        <v>253329</v>
      </c>
      <c r="S12" s="33">
        <v>265987</v>
      </c>
      <c r="T12" s="33">
        <v>305476</v>
      </c>
      <c r="U12" s="34">
        <f t="shared" si="3"/>
        <v>3396410.26</v>
      </c>
      <c r="V12" s="33">
        <v>298869</v>
      </c>
      <c r="W12" s="33">
        <f t="shared" si="4"/>
        <v>54296</v>
      </c>
      <c r="X12" s="35">
        <f t="shared" si="5"/>
        <v>1.2220032464744677</v>
      </c>
      <c r="Y12" s="33">
        <v>286316</v>
      </c>
      <c r="Z12" s="33">
        <f t="shared" si="6"/>
        <v>67340</v>
      </c>
      <c r="AA12" s="35">
        <f t="shared" si="7"/>
        <v>1.3075222855472746</v>
      </c>
      <c r="AB12" s="33">
        <v>263621</v>
      </c>
      <c r="AC12" s="33">
        <f t="shared" si="8"/>
        <v>129634.54000000001</v>
      </c>
      <c r="AD12" s="35">
        <f t="shared" si="9"/>
        <v>1.9675197031102996</v>
      </c>
      <c r="AE12" s="36">
        <f t="shared" si="10"/>
        <v>848806</v>
      </c>
      <c r="AF12" s="36">
        <f t="shared" si="11"/>
        <v>251270.54000000004</v>
      </c>
      <c r="AG12" s="37">
        <f t="shared" si="12"/>
        <v>1.4205115124046364</v>
      </c>
      <c r="AH12" s="33">
        <v>263498</v>
      </c>
      <c r="AI12" s="33">
        <f t="shared" si="13"/>
        <v>-141462</v>
      </c>
      <c r="AJ12" s="35">
        <f t="shared" si="14"/>
        <v>0.6506766100355591</v>
      </c>
      <c r="AK12" s="33">
        <v>306047</v>
      </c>
      <c r="AL12" s="33">
        <f t="shared" si="15"/>
        <v>48322</v>
      </c>
      <c r="AM12" s="35">
        <f t="shared" si="16"/>
        <v>1.1874944223494035</v>
      </c>
      <c r="AN12" s="33">
        <v>522030</v>
      </c>
      <c r="AO12" s="33">
        <f t="shared" si="17"/>
        <v>294061.2</v>
      </c>
      <c r="AP12" s="35">
        <f t="shared" si="18"/>
        <v>2.2899186204427977</v>
      </c>
      <c r="AQ12" s="38">
        <f t="shared" si="19"/>
        <v>1940381</v>
      </c>
      <c r="AR12" s="38">
        <f t="shared" si="20"/>
        <v>452191.74</v>
      </c>
      <c r="AS12" s="39">
        <f t="shared" si="21"/>
        <v>1.3038536509798491</v>
      </c>
      <c r="AT12" s="33">
        <v>162950</v>
      </c>
      <c r="AU12" s="33">
        <f t="shared" si="22"/>
        <v>-192199</v>
      </c>
      <c r="AV12" s="35">
        <f t="shared" si="23"/>
        <v>0.45882150871887573</v>
      </c>
      <c r="AW12" s="33">
        <v>116097.05</v>
      </c>
      <c r="AX12" s="33">
        <f t="shared" si="24"/>
        <v>-301888.95</v>
      </c>
      <c r="AY12" s="35">
        <f t="shared" si="25"/>
        <v>0.27775344150282544</v>
      </c>
      <c r="AZ12" s="33">
        <v>185479.01</v>
      </c>
      <c r="BA12" s="33">
        <f t="shared" si="26"/>
        <v>-124814.98999999999</v>
      </c>
      <c r="BB12" s="40">
        <f t="shared" si="27"/>
        <v>0.59775248635165368</v>
      </c>
      <c r="BC12" s="38">
        <f t="shared" si="28"/>
        <v>2404907.0599999996</v>
      </c>
      <c r="BD12" s="38">
        <f t="shared" si="29"/>
        <v>-166711.20000000019</v>
      </c>
      <c r="BE12" s="39">
        <f t="shared" si="30"/>
        <v>0.93517264883630113</v>
      </c>
      <c r="BF12" s="33">
        <v>126913</v>
      </c>
      <c r="BG12" s="33">
        <f t="shared" si="31"/>
        <v>-126416</v>
      </c>
      <c r="BH12" s="40">
        <f t="shared" si="32"/>
        <v>0.50098093783183129</v>
      </c>
      <c r="BI12" s="33">
        <v>112514</v>
      </c>
      <c r="BJ12" s="33">
        <f t="shared" si="33"/>
        <v>-153473</v>
      </c>
      <c r="BK12" s="40">
        <f t="shared" si="34"/>
        <v>0.42300563561377058</v>
      </c>
      <c r="BL12" s="33">
        <v>190198.19</v>
      </c>
      <c r="BM12" s="33">
        <f t="shared" si="35"/>
        <v>-115277.81</v>
      </c>
      <c r="BN12" s="40">
        <f t="shared" si="36"/>
        <v>0.62262891356440442</v>
      </c>
      <c r="BO12" s="38">
        <f t="shared" si="37"/>
        <v>2834532.2499999995</v>
      </c>
      <c r="BP12" s="33">
        <f t="shared" si="38"/>
        <v>-561878.01000000024</v>
      </c>
      <c r="BQ12" s="40">
        <f t="shared" si="39"/>
        <v>0.83456709673230101</v>
      </c>
      <c r="BR12" s="33">
        <v>116892</v>
      </c>
      <c r="BS12" s="33">
        <f t="shared" si="40"/>
        <v>-181977</v>
      </c>
      <c r="BT12" s="35">
        <f t="shared" si="41"/>
        <v>0.3911145016713008</v>
      </c>
      <c r="BU12" s="33">
        <v>126085</v>
      </c>
      <c r="BV12" s="33">
        <f t="shared" si="42"/>
        <v>-160231</v>
      </c>
      <c r="BW12" s="35">
        <f t="shared" si="43"/>
        <v>0.44037008061023486</v>
      </c>
      <c r="BX12" s="33">
        <v>134566</v>
      </c>
      <c r="BY12" s="33">
        <f t="shared" si="44"/>
        <v>-129055</v>
      </c>
      <c r="BZ12" s="35">
        <f t="shared" si="45"/>
        <v>0.51045250568050349</v>
      </c>
      <c r="CA12" s="41">
        <f t="shared" si="46"/>
        <v>377543</v>
      </c>
      <c r="CB12" s="41">
        <f t="shared" si="47"/>
        <v>-471263</v>
      </c>
      <c r="CC12" s="42">
        <f t="shared" si="48"/>
        <v>0.44479303869199793</v>
      </c>
      <c r="CD12" s="33">
        <v>145233.1</v>
      </c>
      <c r="CE12" s="33">
        <f t="shared" si="49"/>
        <v>-118264.9</v>
      </c>
      <c r="CF12" s="35">
        <f t="shared" si="50"/>
        <v>0.55117344344169594</v>
      </c>
      <c r="CG12" s="33">
        <v>110983.94</v>
      </c>
      <c r="CH12" s="33">
        <f t="shared" si="51"/>
        <v>-195063.06</v>
      </c>
      <c r="CI12" s="35">
        <f t="shared" si="52"/>
        <v>0.36263691524504404</v>
      </c>
      <c r="CJ12" s="33">
        <v>114045</v>
      </c>
      <c r="CK12" s="33">
        <f t="shared" si="53"/>
        <v>-407985</v>
      </c>
      <c r="CL12" s="35">
        <f t="shared" si="54"/>
        <v>0.21846445606574336</v>
      </c>
      <c r="CM12" s="41">
        <f t="shared" si="55"/>
        <v>747805.04</v>
      </c>
      <c r="CN12" s="41">
        <f t="shared" si="56"/>
        <v>-1192575.96</v>
      </c>
      <c r="CO12" s="42">
        <f t="shared" si="57"/>
        <v>0.38539082788380224</v>
      </c>
      <c r="CP12" s="33">
        <v>119305</v>
      </c>
      <c r="CQ12" s="33">
        <f t="shared" si="58"/>
        <v>-43645</v>
      </c>
      <c r="CR12" s="35">
        <f t="shared" si="59"/>
        <v>0.73215710340595275</v>
      </c>
      <c r="CS12" s="33">
        <v>145485</v>
      </c>
      <c r="CT12" s="33">
        <f t="shared" si="60"/>
        <v>29387.949999999997</v>
      </c>
      <c r="CU12" s="35">
        <f t="shared" si="61"/>
        <v>1.2531326162034264</v>
      </c>
      <c r="CV12" s="33">
        <v>105708</v>
      </c>
      <c r="CW12" s="33">
        <f t="shared" si="62"/>
        <v>-79771.010000000009</v>
      </c>
      <c r="CX12" s="35">
        <f t="shared" si="63"/>
        <v>0.56991893584077247</v>
      </c>
      <c r="CY12" s="41">
        <f t="shared" si="64"/>
        <v>1118303.04</v>
      </c>
      <c r="CZ12" s="41">
        <f t="shared" si="65"/>
        <v>-1286604.0199999996</v>
      </c>
      <c r="DA12" s="42">
        <f t="shared" si="66"/>
        <v>0.46500883905259949</v>
      </c>
      <c r="DB12" s="33">
        <v>144007</v>
      </c>
      <c r="DC12" s="33">
        <f t="shared" si="67"/>
        <v>17094</v>
      </c>
      <c r="DD12" s="35">
        <f t="shared" si="68"/>
        <v>1.1346906936247665</v>
      </c>
      <c r="DE12" s="33">
        <v>112023</v>
      </c>
      <c r="DF12" s="33">
        <f t="shared" si="69"/>
        <v>-491</v>
      </c>
      <c r="DG12" s="35">
        <f t="shared" si="70"/>
        <v>0.99563609861883851</v>
      </c>
      <c r="DH12" s="33">
        <v>109979</v>
      </c>
      <c r="DI12" s="33">
        <f t="shared" si="71"/>
        <v>-80219.19</v>
      </c>
      <c r="DJ12" s="35">
        <f t="shared" si="72"/>
        <v>0.57823368350666215</v>
      </c>
      <c r="DK12" s="41">
        <f t="shared" si="73"/>
        <v>1484312.04</v>
      </c>
      <c r="DL12" s="41">
        <f t="shared" si="74"/>
        <v>-1350220.2099999995</v>
      </c>
      <c r="DM12" s="42">
        <f t="shared" si="75"/>
        <v>0.52365325531223017</v>
      </c>
      <c r="DN12" s="33">
        <v>224545</v>
      </c>
      <c r="DO12" s="33">
        <f t="shared" si="76"/>
        <v>-18432</v>
      </c>
      <c r="DP12" s="35">
        <f t="shared" si="77"/>
        <v>0.92414096807516766</v>
      </c>
      <c r="DQ12" s="33">
        <v>125054</v>
      </c>
      <c r="DR12" s="33">
        <f t="shared" si="78"/>
        <v>-9512</v>
      </c>
      <c r="DS12" s="35">
        <f t="shared" si="79"/>
        <v>0.92931349672279773</v>
      </c>
      <c r="DT12" s="43">
        <f t="shared" si="80"/>
        <v>349599</v>
      </c>
      <c r="DU12" s="43">
        <f t="shared" si="81"/>
        <v>-27944</v>
      </c>
      <c r="DV12" s="44">
        <f t="shared" si="82"/>
        <v>0.92598458983480025</v>
      </c>
      <c r="DW12" s="33">
        <v>413057</v>
      </c>
      <c r="DX12" s="33">
        <f t="shared" si="83"/>
        <v>42794.959999999963</v>
      </c>
      <c r="DY12" s="35">
        <f t="shared" si="84"/>
        <v>1.1155801982833562</v>
      </c>
      <c r="DZ12" s="43">
        <f t="shared" si="85"/>
        <v>762656</v>
      </c>
      <c r="EA12" s="43">
        <f t="shared" si="86"/>
        <v>14850.959999999963</v>
      </c>
      <c r="EB12" s="44">
        <f t="shared" si="87"/>
        <v>1.0198594007871356</v>
      </c>
      <c r="EC12" s="33">
        <v>114728</v>
      </c>
      <c r="ED12" s="33">
        <f t="shared" si="88"/>
        <v>-4577</v>
      </c>
      <c r="EE12" s="35">
        <f t="shared" si="89"/>
        <v>0.96163614265956998</v>
      </c>
      <c r="EF12" s="33">
        <v>106792</v>
      </c>
      <c r="EG12" s="33">
        <f t="shared" si="90"/>
        <v>-38693</v>
      </c>
      <c r="EH12" s="35">
        <f t="shared" si="91"/>
        <v>0.73404131010069762</v>
      </c>
      <c r="EI12" s="33">
        <v>71368</v>
      </c>
      <c r="EJ12" s="33">
        <f t="shared" si="92"/>
        <v>-34340</v>
      </c>
      <c r="EK12" s="35">
        <f t="shared" si="93"/>
        <v>0.67514284633140353</v>
      </c>
      <c r="EL12" s="43">
        <f t="shared" si="94"/>
        <v>1055544</v>
      </c>
      <c r="EM12" s="43">
        <f t="shared" si="95"/>
        <v>-62759.040000000037</v>
      </c>
      <c r="EN12" s="44">
        <f t="shared" si="96"/>
        <v>0.94388011321153165</v>
      </c>
      <c r="EO12" s="33">
        <v>292090</v>
      </c>
      <c r="EP12" s="33">
        <f t="shared" si="97"/>
        <v>36060</v>
      </c>
      <c r="EQ12" s="35">
        <f t="shared" si="98"/>
        <v>1.1408428699761746</v>
      </c>
      <c r="ER12" s="33">
        <v>109676</v>
      </c>
      <c r="ES12" s="33">
        <f t="shared" si="99"/>
        <v>-303</v>
      </c>
      <c r="ET12" s="35">
        <f t="shared" si="100"/>
        <v>0.99724492857727387</v>
      </c>
      <c r="EU12" s="43">
        <f t="shared" si="101"/>
        <v>1457310</v>
      </c>
      <c r="EV12" s="43">
        <f t="shared" si="102"/>
        <v>-27002.040000000037</v>
      </c>
      <c r="EW12" s="44">
        <f t="shared" si="103"/>
        <v>0.98180838039958229</v>
      </c>
      <c r="EX12" s="33">
        <v>313453</v>
      </c>
      <c r="EY12" s="33">
        <f t="shared" si="104"/>
        <v>-36146</v>
      </c>
      <c r="EZ12" s="35">
        <f t="shared" si="105"/>
        <v>0.89660725574157818</v>
      </c>
      <c r="FA12" s="33">
        <v>311458</v>
      </c>
      <c r="FB12" s="33">
        <f t="shared" si="106"/>
        <v>-101599</v>
      </c>
      <c r="FC12" s="35">
        <f t="shared" si="107"/>
        <v>0.75403152591530953</v>
      </c>
      <c r="FD12" s="45">
        <f t="shared" si="108"/>
        <v>624911</v>
      </c>
      <c r="FE12" s="45">
        <f t="shared" si="109"/>
        <v>-137745</v>
      </c>
      <c r="FF12" s="46">
        <f t="shared" si="110"/>
        <v>0.81938777115763861</v>
      </c>
      <c r="FG12" s="33">
        <v>176610</v>
      </c>
      <c r="FH12" s="33">
        <f t="shared" si="111"/>
        <v>-116278</v>
      </c>
      <c r="FI12" s="35">
        <f t="shared" si="112"/>
        <v>0.60299500150228069</v>
      </c>
      <c r="FJ12" s="45">
        <f t="shared" si="113"/>
        <v>801521</v>
      </c>
      <c r="FK12" s="45">
        <f t="shared" si="114"/>
        <v>-254023</v>
      </c>
      <c r="FL12" s="46">
        <f t="shared" si="115"/>
        <v>0.75934399702902011</v>
      </c>
      <c r="FM12" s="33">
        <v>84476</v>
      </c>
      <c r="FN12" s="33">
        <f t="shared" si="117"/>
        <v>-317290</v>
      </c>
      <c r="FO12" s="35">
        <f t="shared" si="118"/>
        <v>0.21026169461826039</v>
      </c>
      <c r="FP12" s="45">
        <f t="shared" si="116"/>
        <v>885997</v>
      </c>
      <c r="FQ12" s="45">
        <f t="shared" si="119"/>
        <v>-571313</v>
      </c>
      <c r="FR12" s="46">
        <f t="shared" si="120"/>
        <v>0.60796741942345833</v>
      </c>
    </row>
    <row r="13" spans="1:174" x14ac:dyDescent="0.2">
      <c r="A13" s="32">
        <v>8</v>
      </c>
      <c r="B13" s="32" t="s">
        <v>92</v>
      </c>
      <c r="C13" s="10">
        <v>1012012108</v>
      </c>
      <c r="D13" s="10">
        <v>101201001</v>
      </c>
      <c r="E13" s="10">
        <v>86618101</v>
      </c>
      <c r="F13" s="33"/>
      <c r="G13" s="33"/>
      <c r="H13" s="33"/>
      <c r="I13" s="34">
        <f t="shared" si="0"/>
        <v>0</v>
      </c>
      <c r="J13" s="33"/>
      <c r="K13" s="33">
        <v>0</v>
      </c>
      <c r="L13" s="33">
        <v>964243</v>
      </c>
      <c r="M13" s="34">
        <f t="shared" si="1"/>
        <v>964243</v>
      </c>
      <c r="N13" s="33">
        <v>482988</v>
      </c>
      <c r="O13" s="33">
        <v>485017</v>
      </c>
      <c r="P13" s="33">
        <v>970258</v>
      </c>
      <c r="Q13" s="34">
        <f t="shared" si="2"/>
        <v>2902506</v>
      </c>
      <c r="R13" s="33">
        <v>486886</v>
      </c>
      <c r="S13" s="33">
        <v>12314</v>
      </c>
      <c r="T13" s="33">
        <v>1086173</v>
      </c>
      <c r="U13" s="34">
        <f t="shared" si="3"/>
        <v>4487879</v>
      </c>
      <c r="V13" s="33">
        <v>456377</v>
      </c>
      <c r="W13" s="33">
        <f t="shared" si="4"/>
        <v>456377</v>
      </c>
      <c r="X13" s="35" t="e">
        <f t="shared" si="5"/>
        <v>#DIV/0!</v>
      </c>
      <c r="Y13" s="33">
        <v>477658</v>
      </c>
      <c r="Z13" s="33">
        <f t="shared" si="6"/>
        <v>477658</v>
      </c>
      <c r="AA13" s="35" t="e">
        <f t="shared" si="7"/>
        <v>#DIV/0!</v>
      </c>
      <c r="AB13" s="33">
        <v>468190</v>
      </c>
      <c r="AC13" s="33">
        <f t="shared" si="8"/>
        <v>468190</v>
      </c>
      <c r="AD13" s="35" t="e">
        <f t="shared" si="9"/>
        <v>#DIV/0!</v>
      </c>
      <c r="AE13" s="36">
        <f t="shared" si="10"/>
        <v>1402225</v>
      </c>
      <c r="AF13" s="36">
        <f t="shared" si="11"/>
        <v>1402225</v>
      </c>
      <c r="AG13" s="37" t="e">
        <f t="shared" si="12"/>
        <v>#DIV/0!</v>
      </c>
      <c r="AH13" s="33">
        <v>493558</v>
      </c>
      <c r="AI13" s="33">
        <f t="shared" si="13"/>
        <v>493558</v>
      </c>
      <c r="AJ13" s="35" t="e">
        <f t="shared" si="14"/>
        <v>#DIV/0!</v>
      </c>
      <c r="AK13" s="33">
        <v>534589</v>
      </c>
      <c r="AL13" s="33">
        <f t="shared" si="15"/>
        <v>534589</v>
      </c>
      <c r="AM13" s="35" t="e">
        <f t="shared" si="16"/>
        <v>#DIV/0!</v>
      </c>
      <c r="AN13" s="33">
        <v>515235</v>
      </c>
      <c r="AO13" s="33">
        <f t="shared" si="17"/>
        <v>-449008</v>
      </c>
      <c r="AP13" s="35">
        <f t="shared" si="18"/>
        <v>0.53434144712484299</v>
      </c>
      <c r="AQ13" s="38">
        <f t="shared" si="19"/>
        <v>2945607</v>
      </c>
      <c r="AR13" s="38">
        <f>AQ13-(M13+M14)</f>
        <v>598416</v>
      </c>
      <c r="AS13" s="39">
        <f>AQ13/(M13+M14)</f>
        <v>1.2549498528240779</v>
      </c>
      <c r="AT13" s="33">
        <v>539500</v>
      </c>
      <c r="AU13" s="33">
        <f t="shared" si="22"/>
        <v>56512</v>
      </c>
      <c r="AV13" s="35">
        <f t="shared" si="23"/>
        <v>1.1170049773493338</v>
      </c>
      <c r="AW13" s="33">
        <v>525024</v>
      </c>
      <c r="AX13" s="33">
        <f t="shared" si="24"/>
        <v>40007</v>
      </c>
      <c r="AY13" s="35">
        <f t="shared" si="25"/>
        <v>1.0824857685400717</v>
      </c>
      <c r="AZ13" s="33">
        <v>528553</v>
      </c>
      <c r="BA13" s="33">
        <f t="shared" si="26"/>
        <v>-441705</v>
      </c>
      <c r="BB13" s="40">
        <f t="shared" si="27"/>
        <v>0.54475510637376867</v>
      </c>
      <c r="BC13" s="38">
        <f t="shared" si="28"/>
        <v>4538684</v>
      </c>
      <c r="BD13" s="38">
        <f t="shared" si="29"/>
        <v>1636178</v>
      </c>
      <c r="BE13" s="39">
        <f t="shared" si="30"/>
        <v>1.5637121852633551</v>
      </c>
      <c r="BF13" s="33">
        <v>537141</v>
      </c>
      <c r="BG13" s="33">
        <f t="shared" si="31"/>
        <v>50255</v>
      </c>
      <c r="BH13" s="40">
        <f t="shared" si="32"/>
        <v>1.1032171802023472</v>
      </c>
      <c r="BI13" s="33">
        <v>520718.1</v>
      </c>
      <c r="BJ13" s="33">
        <f t="shared" si="33"/>
        <v>508404.1</v>
      </c>
      <c r="BK13" s="40">
        <f t="shared" si="34"/>
        <v>42.286673704726326</v>
      </c>
      <c r="BL13" s="33">
        <v>899871</v>
      </c>
      <c r="BM13" s="33">
        <f t="shared" si="35"/>
        <v>-186302</v>
      </c>
      <c r="BN13" s="40">
        <f t="shared" si="36"/>
        <v>0.82847852045668602</v>
      </c>
      <c r="BO13" s="38">
        <f t="shared" si="37"/>
        <v>6496414.0999999996</v>
      </c>
      <c r="BP13" s="33">
        <f t="shared" si="38"/>
        <v>2008535.0999999996</v>
      </c>
      <c r="BQ13" s="40">
        <f t="shared" si="39"/>
        <v>1.4475466250315572</v>
      </c>
      <c r="BR13" s="33">
        <v>493859</v>
      </c>
      <c r="BS13" s="33">
        <f t="shared" si="40"/>
        <v>37482</v>
      </c>
      <c r="BT13" s="35">
        <f t="shared" si="41"/>
        <v>1.0821294675235607</v>
      </c>
      <c r="BU13" s="33">
        <v>522824</v>
      </c>
      <c r="BV13" s="33">
        <f t="shared" si="42"/>
        <v>45166</v>
      </c>
      <c r="BW13" s="35">
        <f t="shared" si="43"/>
        <v>1.0945571936406382</v>
      </c>
      <c r="BX13" s="33">
        <v>532062</v>
      </c>
      <c r="BY13" s="33">
        <f t="shared" si="44"/>
        <v>63872</v>
      </c>
      <c r="BZ13" s="35">
        <f t="shared" si="45"/>
        <v>1.1364232469723829</v>
      </c>
      <c r="CA13" s="41">
        <f t="shared" si="46"/>
        <v>1548745</v>
      </c>
      <c r="CB13" s="41">
        <f t="shared" si="47"/>
        <v>146520</v>
      </c>
      <c r="CC13" s="42">
        <f t="shared" si="48"/>
        <v>1.1044910766817022</v>
      </c>
      <c r="CD13" s="33">
        <v>524571</v>
      </c>
      <c r="CE13" s="33">
        <f t="shared" si="49"/>
        <v>31013</v>
      </c>
      <c r="CF13" s="35">
        <f t="shared" si="50"/>
        <v>1.0628355735293522</v>
      </c>
      <c r="CG13" s="33">
        <v>539902</v>
      </c>
      <c r="CH13" s="33">
        <f t="shared" si="51"/>
        <v>5313</v>
      </c>
      <c r="CI13" s="35">
        <f t="shared" si="52"/>
        <v>1.0099384761003314</v>
      </c>
      <c r="CJ13" s="33">
        <v>544330</v>
      </c>
      <c r="CK13" s="33">
        <f t="shared" si="53"/>
        <v>29095</v>
      </c>
      <c r="CL13" s="35">
        <f t="shared" si="54"/>
        <v>1.0564693780507923</v>
      </c>
      <c r="CM13" s="41">
        <f t="shared" si="55"/>
        <v>3157548</v>
      </c>
      <c r="CN13" s="41">
        <f t="shared" si="56"/>
        <v>211941</v>
      </c>
      <c r="CO13" s="42">
        <f t="shared" si="57"/>
        <v>1.0719515536186599</v>
      </c>
      <c r="CP13" s="33">
        <v>546391</v>
      </c>
      <c r="CQ13" s="33">
        <f t="shared" si="58"/>
        <v>6891</v>
      </c>
      <c r="CR13" s="35">
        <f t="shared" si="59"/>
        <v>1.012772937905468</v>
      </c>
      <c r="CS13" s="33">
        <v>520195</v>
      </c>
      <c r="CT13" s="33">
        <f t="shared" si="60"/>
        <v>-4829</v>
      </c>
      <c r="CU13" s="35">
        <f t="shared" si="61"/>
        <v>0.99080232522703726</v>
      </c>
      <c r="CV13" s="33">
        <v>618678</v>
      </c>
      <c r="CW13" s="33">
        <f t="shared" si="62"/>
        <v>90125</v>
      </c>
      <c r="CX13" s="35">
        <f t="shared" si="63"/>
        <v>1.1705127016590577</v>
      </c>
      <c r="CY13" s="41">
        <f t="shared" si="64"/>
        <v>4842812</v>
      </c>
      <c r="CZ13" s="41">
        <f t="shared" si="65"/>
        <v>304128</v>
      </c>
      <c r="DA13" s="42">
        <f t="shared" si="66"/>
        <v>1.0670079697110439</v>
      </c>
      <c r="DB13" s="33">
        <v>618442</v>
      </c>
      <c r="DC13" s="33">
        <f t="shared" si="67"/>
        <v>81301</v>
      </c>
      <c r="DD13" s="35">
        <f t="shared" si="68"/>
        <v>1.1513587679957404</v>
      </c>
      <c r="DE13" s="33">
        <v>829434</v>
      </c>
      <c r="DF13" s="33">
        <f t="shared" si="69"/>
        <v>308715.90000000002</v>
      </c>
      <c r="DG13" s="35">
        <f t="shared" si="70"/>
        <v>1.5928656983500287</v>
      </c>
      <c r="DH13" s="33">
        <v>578361</v>
      </c>
      <c r="DI13" s="33">
        <f t="shared" si="71"/>
        <v>-321510</v>
      </c>
      <c r="DJ13" s="35">
        <f t="shared" si="72"/>
        <v>0.64271545588200973</v>
      </c>
      <c r="DK13" s="41">
        <f t="shared" si="73"/>
        <v>6869049</v>
      </c>
      <c r="DL13" s="41">
        <f t="shared" si="74"/>
        <v>372634.90000000037</v>
      </c>
      <c r="DM13" s="42">
        <f t="shared" si="75"/>
        <v>1.0573600903920211</v>
      </c>
      <c r="DN13" s="33">
        <v>1162355</v>
      </c>
      <c r="DO13" s="33">
        <f t="shared" si="76"/>
        <v>145672</v>
      </c>
      <c r="DP13" s="35">
        <f t="shared" si="77"/>
        <v>1.1432816325245923</v>
      </c>
      <c r="DQ13" s="33">
        <v>555224</v>
      </c>
      <c r="DR13" s="33">
        <f t="shared" si="78"/>
        <v>23162</v>
      </c>
      <c r="DS13" s="35">
        <f t="shared" si="79"/>
        <v>1.0435325206460901</v>
      </c>
      <c r="DT13" s="43">
        <f t="shared" si="80"/>
        <v>1717579</v>
      </c>
      <c r="DU13" s="43">
        <f t="shared" si="81"/>
        <v>168834</v>
      </c>
      <c r="DV13" s="44">
        <f t="shared" si="82"/>
        <v>1.1090134270005714</v>
      </c>
      <c r="DW13" s="33">
        <v>1616977</v>
      </c>
      <c r="DX13" s="33">
        <f t="shared" si="83"/>
        <v>8174</v>
      </c>
      <c r="DY13" s="35">
        <f t="shared" si="84"/>
        <v>1.0050807960949848</v>
      </c>
      <c r="DZ13" s="43">
        <f t="shared" si="85"/>
        <v>3334556</v>
      </c>
      <c r="EA13" s="43">
        <f t="shared" si="86"/>
        <v>177008</v>
      </c>
      <c r="EB13" s="44">
        <f t="shared" si="87"/>
        <v>1.0560586885773391</v>
      </c>
      <c r="EC13" s="33">
        <v>550312</v>
      </c>
      <c r="ED13" s="33">
        <f t="shared" si="88"/>
        <v>3921</v>
      </c>
      <c r="EE13" s="35">
        <f t="shared" si="89"/>
        <v>1.0071761796954928</v>
      </c>
      <c r="EF13" s="33">
        <v>583881</v>
      </c>
      <c r="EG13" s="33">
        <f t="shared" si="90"/>
        <v>63686</v>
      </c>
      <c r="EH13" s="35">
        <f t="shared" si="91"/>
        <v>1.122427166735551</v>
      </c>
      <c r="EI13" s="33">
        <v>522419</v>
      </c>
      <c r="EJ13" s="33">
        <f t="shared" si="92"/>
        <v>-96259</v>
      </c>
      <c r="EK13" s="35">
        <f t="shared" si="93"/>
        <v>0.8444117941804945</v>
      </c>
      <c r="EL13" s="43">
        <f t="shared" si="94"/>
        <v>4991168</v>
      </c>
      <c r="EM13" s="43">
        <f t="shared" si="95"/>
        <v>148356</v>
      </c>
      <c r="EN13" s="44">
        <f t="shared" si="96"/>
        <v>1.0306342678592519</v>
      </c>
      <c r="EO13" s="33">
        <v>1514325</v>
      </c>
      <c r="EP13" s="33">
        <f t="shared" si="97"/>
        <v>66449</v>
      </c>
      <c r="EQ13" s="35">
        <f t="shared" si="98"/>
        <v>1.0458941235299155</v>
      </c>
      <c r="ER13" s="33">
        <v>589211</v>
      </c>
      <c r="ES13" s="33">
        <f t="shared" si="99"/>
        <v>10850</v>
      </c>
      <c r="ET13" s="35">
        <f t="shared" si="100"/>
        <v>1.018759909468308</v>
      </c>
      <c r="EU13" s="43">
        <f t="shared" si="101"/>
        <v>7094704</v>
      </c>
      <c r="EV13" s="43">
        <f t="shared" si="102"/>
        <v>225655</v>
      </c>
      <c r="EW13" s="44">
        <f t="shared" si="103"/>
        <v>1.0328509812639275</v>
      </c>
      <c r="EX13" s="33">
        <v>1621828</v>
      </c>
      <c r="EY13" s="33">
        <f t="shared" si="104"/>
        <v>-95751</v>
      </c>
      <c r="EZ13" s="35">
        <f t="shared" si="105"/>
        <v>0.94425234588918472</v>
      </c>
      <c r="FA13" s="33">
        <v>1646508</v>
      </c>
      <c r="FB13" s="33">
        <f t="shared" si="106"/>
        <v>29531</v>
      </c>
      <c r="FC13" s="35">
        <f t="shared" si="107"/>
        <v>1.0182630921775635</v>
      </c>
      <c r="FD13" s="45">
        <f t="shared" si="108"/>
        <v>3268336</v>
      </c>
      <c r="FE13" s="45">
        <f t="shared" si="109"/>
        <v>-66220</v>
      </c>
      <c r="FF13" s="46">
        <f t="shared" si="110"/>
        <v>0.98014128417696389</v>
      </c>
      <c r="FG13" s="33">
        <v>1779241</v>
      </c>
      <c r="FH13" s="33">
        <f t="shared" si="111"/>
        <v>122629</v>
      </c>
      <c r="FI13" s="35">
        <f t="shared" si="112"/>
        <v>1.0740239718171787</v>
      </c>
      <c r="FJ13" s="45">
        <f t="shared" si="113"/>
        <v>5047577</v>
      </c>
      <c r="FK13" s="45">
        <f t="shared" si="114"/>
        <v>56409</v>
      </c>
      <c r="FL13" s="46">
        <f t="shared" si="115"/>
        <v>1.0113017634349315</v>
      </c>
      <c r="FM13" s="33">
        <v>2094665</v>
      </c>
      <c r="FN13" s="33">
        <f t="shared" si="117"/>
        <v>-8871</v>
      </c>
      <c r="FO13" s="35">
        <f t="shared" si="118"/>
        <v>0.99578281522160783</v>
      </c>
      <c r="FP13" s="45">
        <f t="shared" si="116"/>
        <v>7142242</v>
      </c>
      <c r="FQ13" s="45">
        <f t="shared" si="119"/>
        <v>47538</v>
      </c>
      <c r="FR13" s="46">
        <f t="shared" si="120"/>
        <v>1.0067004909577624</v>
      </c>
    </row>
    <row r="14" spans="1:174" x14ac:dyDescent="0.2">
      <c r="A14" s="32"/>
      <c r="B14" s="32" t="s">
        <v>93</v>
      </c>
      <c r="C14" s="10">
        <v>1007001975</v>
      </c>
      <c r="D14" s="10" t="s">
        <v>94</v>
      </c>
      <c r="E14" s="10" t="s">
        <v>95</v>
      </c>
      <c r="F14" s="33"/>
      <c r="G14" s="33">
        <v>913007</v>
      </c>
      <c r="H14" s="33">
        <v>467991</v>
      </c>
      <c r="I14" s="34">
        <f t="shared" si="0"/>
        <v>1380998</v>
      </c>
      <c r="J14" s="33">
        <v>1950</v>
      </c>
      <c r="K14" s="33">
        <v>0</v>
      </c>
      <c r="L14" s="33">
        <v>0</v>
      </c>
      <c r="M14" s="34">
        <f t="shared" si="1"/>
        <v>1382948</v>
      </c>
      <c r="N14" s="33">
        <v>0</v>
      </c>
      <c r="O14" s="33">
        <v>0</v>
      </c>
      <c r="P14" s="33">
        <v>0</v>
      </c>
      <c r="Q14" s="34">
        <f t="shared" si="2"/>
        <v>1382948</v>
      </c>
      <c r="R14" s="33">
        <v>0</v>
      </c>
      <c r="S14" s="33">
        <v>0</v>
      </c>
      <c r="T14" s="33">
        <v>0</v>
      </c>
      <c r="U14" s="34">
        <f t="shared" si="3"/>
        <v>1382948</v>
      </c>
      <c r="V14" s="33">
        <v>0</v>
      </c>
      <c r="W14" s="33">
        <f t="shared" si="4"/>
        <v>0</v>
      </c>
      <c r="X14" s="35" t="e">
        <f t="shared" si="5"/>
        <v>#DIV/0!</v>
      </c>
      <c r="Y14" s="33">
        <v>0</v>
      </c>
      <c r="Z14" s="33">
        <f t="shared" si="6"/>
        <v>-913007</v>
      </c>
      <c r="AA14" s="35">
        <f t="shared" si="7"/>
        <v>0</v>
      </c>
      <c r="AB14" s="33">
        <v>0</v>
      </c>
      <c r="AC14" s="33">
        <f t="shared" si="8"/>
        <v>-467991</v>
      </c>
      <c r="AD14" s="35">
        <f t="shared" si="9"/>
        <v>0</v>
      </c>
      <c r="AE14" s="36">
        <f t="shared" si="10"/>
        <v>0</v>
      </c>
      <c r="AF14" s="36">
        <f t="shared" si="11"/>
        <v>-1380998</v>
      </c>
      <c r="AG14" s="37">
        <f t="shared" si="12"/>
        <v>0</v>
      </c>
      <c r="AH14" s="33">
        <v>0</v>
      </c>
      <c r="AI14" s="33">
        <f t="shared" si="13"/>
        <v>-1950</v>
      </c>
      <c r="AJ14" s="35">
        <f t="shared" si="14"/>
        <v>0</v>
      </c>
      <c r="AK14" s="33">
        <v>0</v>
      </c>
      <c r="AL14" s="33">
        <f t="shared" si="15"/>
        <v>0</v>
      </c>
      <c r="AM14" s="35" t="e">
        <f t="shared" si="16"/>
        <v>#DIV/0!</v>
      </c>
      <c r="AN14" s="33">
        <v>0</v>
      </c>
      <c r="AO14" s="33">
        <f t="shared" si="17"/>
        <v>0</v>
      </c>
      <c r="AP14" s="35" t="e">
        <f t="shared" si="18"/>
        <v>#DIV/0!</v>
      </c>
      <c r="AQ14" s="38">
        <f t="shared" si="19"/>
        <v>0</v>
      </c>
      <c r="AR14" s="38"/>
      <c r="AS14" s="39">
        <f t="shared" ref="AS14:AS45" si="121">AQ14/M14</f>
        <v>0</v>
      </c>
      <c r="AT14" s="33">
        <v>0</v>
      </c>
      <c r="AU14" s="33">
        <f t="shared" si="22"/>
        <v>0</v>
      </c>
      <c r="AV14" s="35" t="e">
        <f t="shared" si="23"/>
        <v>#DIV/0!</v>
      </c>
      <c r="AW14" s="33">
        <v>0</v>
      </c>
      <c r="AX14" s="33">
        <f t="shared" si="24"/>
        <v>0</v>
      </c>
      <c r="AY14" s="35" t="e">
        <f t="shared" si="25"/>
        <v>#DIV/0!</v>
      </c>
      <c r="AZ14" s="33">
        <v>0</v>
      </c>
      <c r="BA14" s="33">
        <f t="shared" si="26"/>
        <v>0</v>
      </c>
      <c r="BB14" s="40" t="e">
        <f t="shared" si="27"/>
        <v>#DIV/0!</v>
      </c>
      <c r="BC14" s="38">
        <f t="shared" si="28"/>
        <v>0</v>
      </c>
      <c r="BD14" s="38">
        <f t="shared" si="29"/>
        <v>-1382948</v>
      </c>
      <c r="BE14" s="39">
        <f t="shared" si="30"/>
        <v>0</v>
      </c>
      <c r="BF14" s="33">
        <v>0</v>
      </c>
      <c r="BG14" s="33">
        <f t="shared" si="31"/>
        <v>0</v>
      </c>
      <c r="BH14" s="40" t="e">
        <f t="shared" si="32"/>
        <v>#DIV/0!</v>
      </c>
      <c r="BI14" s="33">
        <v>0</v>
      </c>
      <c r="BJ14" s="33">
        <f t="shared" si="33"/>
        <v>0</v>
      </c>
      <c r="BK14" s="40" t="e">
        <f t="shared" si="34"/>
        <v>#DIV/0!</v>
      </c>
      <c r="BL14" s="33">
        <v>0</v>
      </c>
      <c r="BM14" s="33">
        <f t="shared" si="35"/>
        <v>0</v>
      </c>
      <c r="BN14" s="40" t="e">
        <f t="shared" si="36"/>
        <v>#DIV/0!</v>
      </c>
      <c r="BO14" s="38">
        <f t="shared" si="37"/>
        <v>0</v>
      </c>
      <c r="BP14" s="33">
        <f t="shared" si="38"/>
        <v>-1382948</v>
      </c>
      <c r="BQ14" s="40">
        <f t="shared" si="39"/>
        <v>0</v>
      </c>
      <c r="BR14" s="33">
        <v>0</v>
      </c>
      <c r="BS14" s="33">
        <f t="shared" si="40"/>
        <v>0</v>
      </c>
      <c r="BT14" s="35" t="e">
        <f t="shared" si="41"/>
        <v>#DIV/0!</v>
      </c>
      <c r="BU14" s="33">
        <v>0</v>
      </c>
      <c r="BV14" s="33">
        <f t="shared" si="42"/>
        <v>0</v>
      </c>
      <c r="BW14" s="35" t="e">
        <f t="shared" si="43"/>
        <v>#DIV/0!</v>
      </c>
      <c r="BX14" s="33">
        <v>0</v>
      </c>
      <c r="BY14" s="33">
        <f t="shared" si="44"/>
        <v>0</v>
      </c>
      <c r="BZ14" s="35" t="e">
        <f t="shared" si="45"/>
        <v>#DIV/0!</v>
      </c>
      <c r="CA14" s="41">
        <f t="shared" si="46"/>
        <v>0</v>
      </c>
      <c r="CB14" s="41">
        <f t="shared" si="47"/>
        <v>0</v>
      </c>
      <c r="CC14" s="42" t="e">
        <f t="shared" si="48"/>
        <v>#DIV/0!</v>
      </c>
      <c r="CD14" s="33"/>
      <c r="CE14" s="33">
        <f t="shared" si="49"/>
        <v>0</v>
      </c>
      <c r="CF14" s="35" t="e">
        <f t="shared" si="50"/>
        <v>#DIV/0!</v>
      </c>
      <c r="CG14" s="33">
        <v>0</v>
      </c>
      <c r="CH14" s="33">
        <f t="shared" si="51"/>
        <v>0</v>
      </c>
      <c r="CI14" s="35" t="e">
        <f t="shared" si="52"/>
        <v>#DIV/0!</v>
      </c>
      <c r="CJ14" s="33"/>
      <c r="CK14" s="33">
        <f t="shared" si="53"/>
        <v>0</v>
      </c>
      <c r="CL14" s="35" t="e">
        <f t="shared" si="54"/>
        <v>#DIV/0!</v>
      </c>
      <c r="CM14" s="41">
        <f t="shared" si="55"/>
        <v>0</v>
      </c>
      <c r="CN14" s="41">
        <f t="shared" si="56"/>
        <v>0</v>
      </c>
      <c r="CO14" s="42" t="e">
        <f t="shared" si="57"/>
        <v>#DIV/0!</v>
      </c>
      <c r="CP14" s="33">
        <v>0</v>
      </c>
      <c r="CQ14" s="33">
        <f t="shared" si="58"/>
        <v>0</v>
      </c>
      <c r="CR14" s="35" t="e">
        <f t="shared" si="59"/>
        <v>#DIV/0!</v>
      </c>
      <c r="CS14" s="33">
        <v>0</v>
      </c>
      <c r="CT14" s="33">
        <f t="shared" si="60"/>
        <v>0</v>
      </c>
      <c r="CU14" s="35" t="e">
        <f t="shared" si="61"/>
        <v>#DIV/0!</v>
      </c>
      <c r="CV14" s="33">
        <v>0</v>
      </c>
      <c r="CW14" s="33">
        <f t="shared" si="62"/>
        <v>0</v>
      </c>
      <c r="CX14" s="35" t="e">
        <f t="shared" si="63"/>
        <v>#DIV/0!</v>
      </c>
      <c r="CY14" s="41">
        <f t="shared" si="64"/>
        <v>0</v>
      </c>
      <c r="CZ14" s="41">
        <f t="shared" si="65"/>
        <v>0</v>
      </c>
      <c r="DA14" s="42" t="e">
        <f t="shared" si="66"/>
        <v>#DIV/0!</v>
      </c>
      <c r="DB14" s="33">
        <v>0</v>
      </c>
      <c r="DC14" s="33">
        <f t="shared" si="67"/>
        <v>0</v>
      </c>
      <c r="DD14" s="35" t="e">
        <f t="shared" si="68"/>
        <v>#DIV/0!</v>
      </c>
      <c r="DE14" s="33">
        <v>0</v>
      </c>
      <c r="DF14" s="33">
        <f t="shared" si="69"/>
        <v>0</v>
      </c>
      <c r="DG14" s="35" t="e">
        <f t="shared" si="70"/>
        <v>#DIV/0!</v>
      </c>
      <c r="DH14" s="33">
        <v>0</v>
      </c>
      <c r="DI14" s="33">
        <f t="shared" si="71"/>
        <v>0</v>
      </c>
      <c r="DJ14" s="35" t="e">
        <f t="shared" si="72"/>
        <v>#DIV/0!</v>
      </c>
      <c r="DK14" s="41">
        <f t="shared" si="73"/>
        <v>0</v>
      </c>
      <c r="DL14" s="41">
        <f t="shared" si="74"/>
        <v>0</v>
      </c>
      <c r="DM14" s="42" t="e">
        <f t="shared" si="75"/>
        <v>#DIV/0!</v>
      </c>
      <c r="DN14" s="33">
        <v>0</v>
      </c>
      <c r="DO14" s="33">
        <f t="shared" si="76"/>
        <v>0</v>
      </c>
      <c r="DP14" s="35" t="e">
        <f t="shared" si="77"/>
        <v>#DIV/0!</v>
      </c>
      <c r="DQ14" s="33">
        <v>0</v>
      </c>
      <c r="DR14" s="33">
        <f t="shared" si="78"/>
        <v>0</v>
      </c>
      <c r="DS14" s="35" t="e">
        <f t="shared" si="79"/>
        <v>#DIV/0!</v>
      </c>
      <c r="DT14" s="43">
        <f t="shared" si="80"/>
        <v>0</v>
      </c>
      <c r="DU14" s="43">
        <f t="shared" si="81"/>
        <v>0</v>
      </c>
      <c r="DV14" s="44" t="e">
        <f t="shared" si="82"/>
        <v>#DIV/0!</v>
      </c>
      <c r="DW14" s="33">
        <v>0</v>
      </c>
      <c r="DX14" s="33">
        <f t="shared" si="83"/>
        <v>0</v>
      </c>
      <c r="DY14" s="35" t="e">
        <f t="shared" si="84"/>
        <v>#DIV/0!</v>
      </c>
      <c r="DZ14" s="43">
        <f t="shared" si="85"/>
        <v>0</v>
      </c>
      <c r="EA14" s="43">
        <f t="shared" si="86"/>
        <v>0</v>
      </c>
      <c r="EB14" s="44" t="e">
        <f t="shared" si="87"/>
        <v>#DIV/0!</v>
      </c>
      <c r="EC14" s="33">
        <v>0</v>
      </c>
      <c r="ED14" s="33">
        <f t="shared" si="88"/>
        <v>0</v>
      </c>
      <c r="EE14" s="35" t="e">
        <f t="shared" si="89"/>
        <v>#DIV/0!</v>
      </c>
      <c r="EF14" s="33">
        <v>0</v>
      </c>
      <c r="EG14" s="33">
        <f t="shared" si="90"/>
        <v>0</v>
      </c>
      <c r="EH14" s="35" t="e">
        <f t="shared" si="91"/>
        <v>#DIV/0!</v>
      </c>
      <c r="EI14" s="33">
        <v>0</v>
      </c>
      <c r="EJ14" s="33">
        <f t="shared" si="92"/>
        <v>0</v>
      </c>
      <c r="EK14" s="35" t="e">
        <f t="shared" si="93"/>
        <v>#DIV/0!</v>
      </c>
      <c r="EL14" s="43">
        <f t="shared" si="94"/>
        <v>0</v>
      </c>
      <c r="EM14" s="43">
        <f t="shared" si="95"/>
        <v>0</v>
      </c>
      <c r="EN14" s="44" t="e">
        <f t="shared" si="96"/>
        <v>#DIV/0!</v>
      </c>
      <c r="EO14" s="33">
        <v>0</v>
      </c>
      <c r="EP14" s="33">
        <f t="shared" si="97"/>
        <v>0</v>
      </c>
      <c r="EQ14" s="35" t="e">
        <f t="shared" si="98"/>
        <v>#DIV/0!</v>
      </c>
      <c r="ER14" s="33">
        <v>0</v>
      </c>
      <c r="ES14" s="33">
        <f t="shared" si="99"/>
        <v>0</v>
      </c>
      <c r="ET14" s="35" t="e">
        <f t="shared" si="100"/>
        <v>#DIV/0!</v>
      </c>
      <c r="EU14" s="43">
        <f t="shared" si="101"/>
        <v>0</v>
      </c>
      <c r="EV14" s="43">
        <f t="shared" si="102"/>
        <v>0</v>
      </c>
      <c r="EW14" s="44" t="e">
        <f t="shared" si="103"/>
        <v>#DIV/0!</v>
      </c>
      <c r="EX14" s="33">
        <v>0</v>
      </c>
      <c r="EY14" s="33">
        <f t="shared" si="104"/>
        <v>0</v>
      </c>
      <c r="EZ14" s="35" t="e">
        <f t="shared" si="105"/>
        <v>#DIV/0!</v>
      </c>
      <c r="FA14" s="33"/>
      <c r="FB14" s="33">
        <f t="shared" si="106"/>
        <v>0</v>
      </c>
      <c r="FC14" s="35" t="e">
        <f t="shared" si="107"/>
        <v>#DIV/0!</v>
      </c>
      <c r="FD14" s="45">
        <f t="shared" si="108"/>
        <v>0</v>
      </c>
      <c r="FE14" s="45">
        <f t="shared" si="109"/>
        <v>0</v>
      </c>
      <c r="FF14" s="46" t="e">
        <f t="shared" si="110"/>
        <v>#DIV/0!</v>
      </c>
      <c r="FG14" s="33">
        <v>0</v>
      </c>
      <c r="FH14" s="33">
        <f t="shared" si="111"/>
        <v>0</v>
      </c>
      <c r="FI14" s="35" t="e">
        <f t="shared" si="112"/>
        <v>#DIV/0!</v>
      </c>
      <c r="FJ14" s="45">
        <f t="shared" si="113"/>
        <v>0</v>
      </c>
      <c r="FK14" s="45">
        <f t="shared" si="114"/>
        <v>0</v>
      </c>
      <c r="FL14" s="46" t="e">
        <f t="shared" si="115"/>
        <v>#DIV/0!</v>
      </c>
      <c r="FM14" s="33">
        <v>0</v>
      </c>
      <c r="FN14" s="33">
        <f t="shared" si="117"/>
        <v>0</v>
      </c>
      <c r="FO14" s="35" t="e">
        <f t="shared" si="118"/>
        <v>#DIV/0!</v>
      </c>
      <c r="FP14" s="45">
        <f t="shared" si="116"/>
        <v>0</v>
      </c>
      <c r="FQ14" s="45">
        <f t="shared" si="119"/>
        <v>0</v>
      </c>
      <c r="FR14" s="46" t="e">
        <f t="shared" si="120"/>
        <v>#DIV/0!</v>
      </c>
    </row>
    <row r="15" spans="1:174" x14ac:dyDescent="0.2">
      <c r="A15" s="32">
        <v>9</v>
      </c>
      <c r="B15" s="32" t="s">
        <v>96</v>
      </c>
      <c r="C15" s="10">
        <v>7802312751</v>
      </c>
      <c r="D15" s="10">
        <v>101232001</v>
      </c>
      <c r="E15" s="10" t="s">
        <v>95</v>
      </c>
      <c r="F15" s="33">
        <v>119274</v>
      </c>
      <c r="G15" s="33">
        <v>123392</v>
      </c>
      <c r="H15" s="33">
        <v>152879</v>
      </c>
      <c r="I15" s="34">
        <f t="shared" si="0"/>
        <v>395545</v>
      </c>
      <c r="J15" s="33">
        <v>104728</v>
      </c>
      <c r="K15" s="33">
        <v>136561</v>
      </c>
      <c r="L15" s="33">
        <v>132644</v>
      </c>
      <c r="M15" s="34">
        <f t="shared" si="1"/>
        <v>769478</v>
      </c>
      <c r="N15" s="33">
        <v>171688</v>
      </c>
      <c r="O15" s="33">
        <v>139567</v>
      </c>
      <c r="P15" s="33">
        <v>114193</v>
      </c>
      <c r="Q15" s="34">
        <f t="shared" si="2"/>
        <v>1194926</v>
      </c>
      <c r="R15" s="33">
        <v>95024</v>
      </c>
      <c r="S15" s="33">
        <v>109483</v>
      </c>
      <c r="T15" s="33">
        <v>113375</v>
      </c>
      <c r="U15" s="34">
        <f t="shared" si="3"/>
        <v>1512808</v>
      </c>
      <c r="V15" s="33">
        <v>131085</v>
      </c>
      <c r="W15" s="33">
        <f t="shared" si="4"/>
        <v>11811</v>
      </c>
      <c r="X15" s="35">
        <f t="shared" si="5"/>
        <v>1.0990240957794657</v>
      </c>
      <c r="Y15" s="33">
        <v>111096</v>
      </c>
      <c r="Z15" s="33">
        <f t="shared" si="6"/>
        <v>-12296</v>
      </c>
      <c r="AA15" s="35">
        <f t="shared" si="7"/>
        <v>0.9003501037344398</v>
      </c>
      <c r="AB15" s="33">
        <v>122158</v>
      </c>
      <c r="AC15" s="33">
        <f t="shared" si="8"/>
        <v>-30721</v>
      </c>
      <c r="AD15" s="35">
        <f t="shared" si="9"/>
        <v>0.79905022926628244</v>
      </c>
      <c r="AE15" s="36">
        <f t="shared" si="10"/>
        <v>364339</v>
      </c>
      <c r="AF15" s="36">
        <f t="shared" si="11"/>
        <v>-31206</v>
      </c>
      <c r="AG15" s="37">
        <f t="shared" si="12"/>
        <v>0.92110632165745998</v>
      </c>
      <c r="AH15" s="33">
        <v>112506</v>
      </c>
      <c r="AI15" s="33">
        <f t="shared" si="13"/>
        <v>7778</v>
      </c>
      <c r="AJ15" s="35">
        <f t="shared" si="14"/>
        <v>1.0742685814681843</v>
      </c>
      <c r="AK15" s="33">
        <v>166233</v>
      </c>
      <c r="AL15" s="33">
        <f t="shared" si="15"/>
        <v>29672</v>
      </c>
      <c r="AM15" s="35">
        <f t="shared" si="16"/>
        <v>1.2172801898052885</v>
      </c>
      <c r="AN15" s="33">
        <v>116007</v>
      </c>
      <c r="AO15" s="33">
        <f t="shared" si="17"/>
        <v>-16637</v>
      </c>
      <c r="AP15" s="35">
        <f t="shared" si="18"/>
        <v>0.874574047827267</v>
      </c>
      <c r="AQ15" s="38">
        <f t="shared" si="19"/>
        <v>759085</v>
      </c>
      <c r="AR15" s="38">
        <f t="shared" ref="AR15:AR46" si="122">AQ15-M15</f>
        <v>-10393</v>
      </c>
      <c r="AS15" s="39">
        <f t="shared" si="121"/>
        <v>0.98649344100806002</v>
      </c>
      <c r="AT15" s="33">
        <v>116251</v>
      </c>
      <c r="AU15" s="33">
        <f t="shared" si="22"/>
        <v>-55437</v>
      </c>
      <c r="AV15" s="35">
        <f t="shared" si="23"/>
        <v>0.67710614603233776</v>
      </c>
      <c r="AW15" s="33">
        <v>105169</v>
      </c>
      <c r="AX15" s="33">
        <f t="shared" si="24"/>
        <v>-34398</v>
      </c>
      <c r="AY15" s="35">
        <f t="shared" si="25"/>
        <v>0.75353772739974345</v>
      </c>
      <c r="AZ15" s="33">
        <v>115232</v>
      </c>
      <c r="BA15" s="33">
        <f t="shared" si="26"/>
        <v>1039</v>
      </c>
      <c r="BB15" s="40">
        <f t="shared" si="27"/>
        <v>1.0090986312646135</v>
      </c>
      <c r="BC15" s="38">
        <f t="shared" si="28"/>
        <v>1095737</v>
      </c>
      <c r="BD15" s="38">
        <f t="shared" si="29"/>
        <v>-99189</v>
      </c>
      <c r="BE15" s="39">
        <f t="shared" si="30"/>
        <v>0.91699151244512211</v>
      </c>
      <c r="BF15" s="33">
        <v>94441</v>
      </c>
      <c r="BG15" s="33">
        <f t="shared" si="31"/>
        <v>-583</v>
      </c>
      <c r="BH15" s="40">
        <f t="shared" si="32"/>
        <v>0.99386470786327663</v>
      </c>
      <c r="BI15" s="33">
        <v>110378</v>
      </c>
      <c r="BJ15" s="33">
        <f t="shared" si="33"/>
        <v>895</v>
      </c>
      <c r="BK15" s="40">
        <f t="shared" si="34"/>
        <v>1.008174785126458</v>
      </c>
      <c r="BL15" s="33">
        <v>117358</v>
      </c>
      <c r="BM15" s="33">
        <f t="shared" si="35"/>
        <v>3983</v>
      </c>
      <c r="BN15" s="40">
        <f t="shared" si="36"/>
        <v>1.0351312017640573</v>
      </c>
      <c r="BO15" s="38">
        <f t="shared" si="37"/>
        <v>1417914</v>
      </c>
      <c r="BP15" s="33">
        <f t="shared" si="38"/>
        <v>-94894</v>
      </c>
      <c r="BQ15" s="40">
        <f t="shared" si="39"/>
        <v>0.93727293879990059</v>
      </c>
      <c r="BR15" s="33">
        <v>127217</v>
      </c>
      <c r="BS15" s="33">
        <f t="shared" si="40"/>
        <v>-3868</v>
      </c>
      <c r="BT15" s="35">
        <f t="shared" si="41"/>
        <v>0.97049242857687756</v>
      </c>
      <c r="BU15" s="33">
        <v>121571</v>
      </c>
      <c r="BV15" s="33">
        <f t="shared" si="42"/>
        <v>10475</v>
      </c>
      <c r="BW15" s="35">
        <f t="shared" si="43"/>
        <v>1.0942878231439477</v>
      </c>
      <c r="BX15" s="33">
        <v>111120</v>
      </c>
      <c r="BY15" s="33">
        <f t="shared" si="44"/>
        <v>-11038</v>
      </c>
      <c r="BZ15" s="35">
        <f t="shared" si="45"/>
        <v>0.90964161168322988</v>
      </c>
      <c r="CA15" s="41">
        <f t="shared" si="46"/>
        <v>359908</v>
      </c>
      <c r="CB15" s="41">
        <f t="shared" si="47"/>
        <v>-4431</v>
      </c>
      <c r="CC15" s="42">
        <f t="shared" si="48"/>
        <v>0.9878382495423218</v>
      </c>
      <c r="CD15" s="33">
        <v>139654</v>
      </c>
      <c r="CE15" s="33">
        <f t="shared" si="49"/>
        <v>27148</v>
      </c>
      <c r="CF15" s="35">
        <f t="shared" si="50"/>
        <v>1.2413026860789647</v>
      </c>
      <c r="CG15" s="33">
        <v>168477</v>
      </c>
      <c r="CH15" s="33">
        <f t="shared" si="51"/>
        <v>2244</v>
      </c>
      <c r="CI15" s="35">
        <f t="shared" si="52"/>
        <v>1.013499124722528</v>
      </c>
      <c r="CJ15" s="33">
        <v>149601</v>
      </c>
      <c r="CK15" s="33">
        <f t="shared" si="53"/>
        <v>33594</v>
      </c>
      <c r="CL15" s="35">
        <f t="shared" si="54"/>
        <v>1.2895859732602344</v>
      </c>
      <c r="CM15" s="41">
        <f t="shared" si="55"/>
        <v>817640</v>
      </c>
      <c r="CN15" s="41">
        <f t="shared" si="56"/>
        <v>58555</v>
      </c>
      <c r="CO15" s="42">
        <f t="shared" si="57"/>
        <v>1.0771389238359341</v>
      </c>
      <c r="CP15" s="33">
        <v>134472</v>
      </c>
      <c r="CQ15" s="33">
        <f t="shared" si="58"/>
        <v>18221</v>
      </c>
      <c r="CR15" s="35">
        <f t="shared" si="59"/>
        <v>1.1567384366586093</v>
      </c>
      <c r="CS15" s="33">
        <v>148368</v>
      </c>
      <c r="CT15" s="33">
        <f t="shared" si="60"/>
        <v>43199</v>
      </c>
      <c r="CU15" s="35">
        <f t="shared" si="61"/>
        <v>1.4107579229620897</v>
      </c>
      <c r="CV15" s="33">
        <v>111261</v>
      </c>
      <c r="CW15" s="33">
        <f t="shared" si="62"/>
        <v>-3971</v>
      </c>
      <c r="CX15" s="35">
        <f t="shared" si="63"/>
        <v>0.9655390863648986</v>
      </c>
      <c r="CY15" s="41">
        <f t="shared" si="64"/>
        <v>1211741</v>
      </c>
      <c r="CZ15" s="41">
        <f t="shared" si="65"/>
        <v>116004</v>
      </c>
      <c r="DA15" s="42">
        <f t="shared" si="66"/>
        <v>1.1058684702624808</v>
      </c>
      <c r="DB15" s="33">
        <v>87697</v>
      </c>
      <c r="DC15" s="33">
        <f t="shared" si="67"/>
        <v>-6744</v>
      </c>
      <c r="DD15" s="35">
        <f t="shared" si="68"/>
        <v>0.9285903368240489</v>
      </c>
      <c r="DE15" s="33">
        <v>128240</v>
      </c>
      <c r="DF15" s="33">
        <f t="shared" si="69"/>
        <v>17862</v>
      </c>
      <c r="DG15" s="35">
        <f t="shared" si="70"/>
        <v>1.1618257261410789</v>
      </c>
      <c r="DH15" s="33">
        <v>130728</v>
      </c>
      <c r="DI15" s="33">
        <f t="shared" si="71"/>
        <v>13370</v>
      </c>
      <c r="DJ15" s="35">
        <f t="shared" si="72"/>
        <v>1.1139249135125002</v>
      </c>
      <c r="DK15" s="41">
        <f t="shared" si="73"/>
        <v>1558406</v>
      </c>
      <c r="DL15" s="41">
        <f t="shared" si="74"/>
        <v>140492</v>
      </c>
      <c r="DM15" s="42">
        <f t="shared" si="75"/>
        <v>1.0990835833484964</v>
      </c>
      <c r="DN15" s="33">
        <v>367349</v>
      </c>
      <c r="DO15" s="33">
        <f t="shared" si="76"/>
        <v>118561</v>
      </c>
      <c r="DP15" s="35">
        <f t="shared" si="77"/>
        <v>1.476554335418107</v>
      </c>
      <c r="DQ15" s="33">
        <v>148268</v>
      </c>
      <c r="DR15" s="33">
        <f t="shared" si="78"/>
        <v>37148</v>
      </c>
      <c r="DS15" s="35">
        <f t="shared" si="79"/>
        <v>1.3343052555795536</v>
      </c>
      <c r="DT15" s="43">
        <f t="shared" si="80"/>
        <v>515617</v>
      </c>
      <c r="DU15" s="43">
        <f t="shared" si="81"/>
        <v>155709</v>
      </c>
      <c r="DV15" s="44">
        <f t="shared" si="82"/>
        <v>1.4326355624215077</v>
      </c>
      <c r="DW15" s="33">
        <v>443876</v>
      </c>
      <c r="DX15" s="33">
        <f t="shared" si="83"/>
        <v>-13856</v>
      </c>
      <c r="DY15" s="35">
        <f t="shared" si="84"/>
        <v>0.96972901173612502</v>
      </c>
      <c r="DZ15" s="43">
        <f t="shared" si="85"/>
        <v>959493</v>
      </c>
      <c r="EA15" s="43">
        <f t="shared" si="86"/>
        <v>141853</v>
      </c>
      <c r="EB15" s="44">
        <f t="shared" si="87"/>
        <v>1.1734907783376547</v>
      </c>
      <c r="EC15" s="33">
        <v>169332</v>
      </c>
      <c r="ED15" s="33">
        <f t="shared" si="88"/>
        <v>34860</v>
      </c>
      <c r="EE15" s="35">
        <f t="shared" si="89"/>
        <v>1.2592361235052649</v>
      </c>
      <c r="EF15" s="33">
        <v>114520</v>
      </c>
      <c r="EG15" s="33">
        <f t="shared" si="90"/>
        <v>-33848</v>
      </c>
      <c r="EH15" s="35">
        <f t="shared" si="91"/>
        <v>0.771864553003343</v>
      </c>
      <c r="EI15" s="33">
        <v>155244</v>
      </c>
      <c r="EJ15" s="33">
        <f t="shared" si="92"/>
        <v>43983</v>
      </c>
      <c r="EK15" s="35">
        <f t="shared" si="93"/>
        <v>1.3953137217893061</v>
      </c>
      <c r="EL15" s="43">
        <f t="shared" si="94"/>
        <v>1398589</v>
      </c>
      <c r="EM15" s="43">
        <f t="shared" si="95"/>
        <v>186848</v>
      </c>
      <c r="EN15" s="44">
        <f t="shared" si="96"/>
        <v>1.1541979680476273</v>
      </c>
      <c r="EO15" s="33">
        <v>208586</v>
      </c>
      <c r="EP15" s="33">
        <f t="shared" si="97"/>
        <v>-7351</v>
      </c>
      <c r="EQ15" s="35">
        <f t="shared" si="98"/>
        <v>0.96595766357780277</v>
      </c>
      <c r="ER15" s="33">
        <v>137056</v>
      </c>
      <c r="ES15" s="33">
        <f t="shared" si="99"/>
        <v>6328</v>
      </c>
      <c r="ET15" s="35">
        <f t="shared" si="100"/>
        <v>1.0484058503151581</v>
      </c>
      <c r="EU15" s="43">
        <f t="shared" si="101"/>
        <v>1744231</v>
      </c>
      <c r="EV15" s="43">
        <f t="shared" si="102"/>
        <v>185825</v>
      </c>
      <c r="EW15" s="44">
        <f t="shared" si="103"/>
        <v>1.1192404290024551</v>
      </c>
      <c r="EX15" s="33">
        <v>402788</v>
      </c>
      <c r="EY15" s="33">
        <f t="shared" si="104"/>
        <v>-112829</v>
      </c>
      <c r="EZ15" s="35">
        <f t="shared" si="105"/>
        <v>0.78117672613587219</v>
      </c>
      <c r="FA15" s="33">
        <v>449412.85</v>
      </c>
      <c r="FB15" s="33">
        <f t="shared" si="106"/>
        <v>5536.8499999999767</v>
      </c>
      <c r="FC15" s="35">
        <f t="shared" si="107"/>
        <v>1.0124738665753499</v>
      </c>
      <c r="FD15" s="45">
        <f t="shared" si="108"/>
        <v>852200.85</v>
      </c>
      <c r="FE15" s="45">
        <f t="shared" si="109"/>
        <v>-107292.15000000002</v>
      </c>
      <c r="FF15" s="46">
        <f t="shared" si="110"/>
        <v>0.88817828790830156</v>
      </c>
      <c r="FG15" s="33">
        <v>427832</v>
      </c>
      <c r="FH15" s="33">
        <f t="shared" si="111"/>
        <v>-11264</v>
      </c>
      <c r="FI15" s="35">
        <f t="shared" si="112"/>
        <v>0.97434729535226916</v>
      </c>
      <c r="FJ15" s="45">
        <f t="shared" si="113"/>
        <v>1280032.8500000001</v>
      </c>
      <c r="FK15" s="45">
        <f t="shared" si="114"/>
        <v>-118556.14999999991</v>
      </c>
      <c r="FL15" s="46">
        <f t="shared" si="115"/>
        <v>0.9152316012781454</v>
      </c>
      <c r="FM15" s="33">
        <v>316958</v>
      </c>
      <c r="FN15" s="33">
        <f t="shared" si="117"/>
        <v>-28684</v>
      </c>
      <c r="FO15" s="35">
        <f t="shared" si="118"/>
        <v>0.91701240011341212</v>
      </c>
      <c r="FP15" s="45">
        <f t="shared" si="116"/>
        <v>1596990.85</v>
      </c>
      <c r="FQ15" s="45">
        <f t="shared" si="119"/>
        <v>-147240.14999999991</v>
      </c>
      <c r="FR15" s="46">
        <f t="shared" si="120"/>
        <v>0.91558448966908634</v>
      </c>
    </row>
    <row r="16" spans="1:174" x14ac:dyDescent="0.2">
      <c r="A16" s="32">
        <v>10</v>
      </c>
      <c r="B16" s="32" t="s">
        <v>195</v>
      </c>
      <c r="C16" s="10">
        <v>1007018256</v>
      </c>
      <c r="D16" s="10">
        <v>101201001</v>
      </c>
      <c r="E16" s="10" t="s">
        <v>95</v>
      </c>
      <c r="F16" s="33">
        <v>121393</v>
      </c>
      <c r="G16" s="33">
        <v>117445</v>
      </c>
      <c r="H16" s="33">
        <v>135851</v>
      </c>
      <c r="I16" s="34">
        <f t="shared" si="0"/>
        <v>374689</v>
      </c>
      <c r="J16" s="33">
        <v>4633</v>
      </c>
      <c r="K16" s="33">
        <v>240829</v>
      </c>
      <c r="L16" s="33">
        <v>274137</v>
      </c>
      <c r="M16" s="34">
        <f t="shared" si="1"/>
        <v>894288</v>
      </c>
      <c r="N16" s="33">
        <v>44271</v>
      </c>
      <c r="O16" s="33">
        <v>36026</v>
      </c>
      <c r="P16" s="33">
        <v>111478</v>
      </c>
      <c r="Q16" s="34">
        <f t="shared" si="2"/>
        <v>1086063</v>
      </c>
      <c r="R16" s="33">
        <v>145200</v>
      </c>
      <c r="S16" s="33">
        <v>122633</v>
      </c>
      <c r="T16" s="33">
        <v>123379.19</v>
      </c>
      <c r="U16" s="34">
        <f t="shared" si="3"/>
        <v>1477275.19</v>
      </c>
      <c r="V16" s="33">
        <v>117895</v>
      </c>
      <c r="W16" s="33">
        <f t="shared" si="4"/>
        <v>-3498</v>
      </c>
      <c r="X16" s="35">
        <f t="shared" si="5"/>
        <v>0.97118449992997946</v>
      </c>
      <c r="Y16" s="33">
        <v>119903</v>
      </c>
      <c r="Z16" s="33">
        <f t="shared" si="6"/>
        <v>2458</v>
      </c>
      <c r="AA16" s="35">
        <f t="shared" si="7"/>
        <v>1.0209289454638342</v>
      </c>
      <c r="AB16" s="33">
        <v>111599</v>
      </c>
      <c r="AC16" s="33">
        <f t="shared" si="8"/>
        <v>-24252</v>
      </c>
      <c r="AD16" s="35">
        <f t="shared" si="9"/>
        <v>0.82148088714841994</v>
      </c>
      <c r="AE16" s="36">
        <f t="shared" si="10"/>
        <v>349397</v>
      </c>
      <c r="AF16" s="36">
        <f t="shared" si="11"/>
        <v>-25292</v>
      </c>
      <c r="AG16" s="37">
        <f t="shared" si="12"/>
        <v>0.93249868557657145</v>
      </c>
      <c r="AH16" s="33">
        <v>119903</v>
      </c>
      <c r="AI16" s="33">
        <f t="shared" si="13"/>
        <v>115270</v>
      </c>
      <c r="AJ16" s="35">
        <f t="shared" si="14"/>
        <v>25.880207209151738</v>
      </c>
      <c r="AK16" s="33">
        <v>122922</v>
      </c>
      <c r="AL16" s="33">
        <f t="shared" si="15"/>
        <v>-117907</v>
      </c>
      <c r="AM16" s="35">
        <f t="shared" si="16"/>
        <v>0.51041195204896417</v>
      </c>
      <c r="AN16" s="33">
        <v>303231</v>
      </c>
      <c r="AO16" s="33">
        <f t="shared" si="17"/>
        <v>29094</v>
      </c>
      <c r="AP16" s="35">
        <f t="shared" si="18"/>
        <v>1.1061294170433031</v>
      </c>
      <c r="AQ16" s="38">
        <f t="shared" si="19"/>
        <v>895453</v>
      </c>
      <c r="AR16" s="38">
        <f t="shared" si="122"/>
        <v>1165</v>
      </c>
      <c r="AS16" s="39">
        <f t="shared" si="121"/>
        <v>1.001302712325336</v>
      </c>
      <c r="AT16" s="33">
        <v>42044</v>
      </c>
      <c r="AU16" s="33">
        <f t="shared" si="22"/>
        <v>-2227</v>
      </c>
      <c r="AV16" s="35">
        <f t="shared" si="23"/>
        <v>0.94969618937905176</v>
      </c>
      <c r="AW16" s="33">
        <v>36673</v>
      </c>
      <c r="AX16" s="33">
        <f t="shared" si="24"/>
        <v>647</v>
      </c>
      <c r="AY16" s="35">
        <f t="shared" si="25"/>
        <v>1.017959251651585</v>
      </c>
      <c r="AZ16" s="33">
        <v>113430</v>
      </c>
      <c r="BA16" s="33">
        <f t="shared" si="26"/>
        <v>1952</v>
      </c>
      <c r="BB16" s="40">
        <f t="shared" si="27"/>
        <v>1.0175101813810796</v>
      </c>
      <c r="BC16" s="38">
        <f t="shared" si="28"/>
        <v>1087600</v>
      </c>
      <c r="BD16" s="38">
        <f t="shared" si="29"/>
        <v>1537</v>
      </c>
      <c r="BE16" s="39">
        <f t="shared" si="30"/>
        <v>1.0014152033537649</v>
      </c>
      <c r="BF16" s="33">
        <v>117910</v>
      </c>
      <c r="BG16" s="33">
        <f t="shared" si="31"/>
        <v>-27290</v>
      </c>
      <c r="BH16" s="40">
        <f t="shared" si="32"/>
        <v>0.81205234159779616</v>
      </c>
      <c r="BI16" s="33">
        <v>123107</v>
      </c>
      <c r="BJ16" s="33">
        <f t="shared" si="33"/>
        <v>474</v>
      </c>
      <c r="BK16" s="40">
        <f t="shared" si="34"/>
        <v>1.0038651912617322</v>
      </c>
      <c r="BL16" s="33">
        <v>86403.86</v>
      </c>
      <c r="BM16" s="33">
        <f t="shared" si="35"/>
        <v>-36975.33</v>
      </c>
      <c r="BN16" s="40">
        <f t="shared" si="36"/>
        <v>0.70031145446813192</v>
      </c>
      <c r="BO16" s="38">
        <f t="shared" si="37"/>
        <v>1415020.86</v>
      </c>
      <c r="BP16" s="33">
        <f t="shared" si="38"/>
        <v>-62254.329999999842</v>
      </c>
      <c r="BQ16" s="40">
        <f t="shared" si="39"/>
        <v>0.95785867763744148</v>
      </c>
      <c r="BR16" s="33">
        <v>123322</v>
      </c>
      <c r="BS16" s="33">
        <f t="shared" si="40"/>
        <v>5427</v>
      </c>
      <c r="BT16" s="35">
        <f t="shared" si="41"/>
        <v>1.0460324865346282</v>
      </c>
      <c r="BU16" s="33">
        <v>110448</v>
      </c>
      <c r="BV16" s="33">
        <f t="shared" si="42"/>
        <v>-9455</v>
      </c>
      <c r="BW16" s="35">
        <f t="shared" si="43"/>
        <v>0.92114459187843512</v>
      </c>
      <c r="BX16" s="33">
        <v>111278</v>
      </c>
      <c r="BY16" s="33">
        <f t="shared" si="44"/>
        <v>-321</v>
      </c>
      <c r="BZ16" s="35">
        <f t="shared" si="45"/>
        <v>0.99712363014005501</v>
      </c>
      <c r="CA16" s="41">
        <f t="shared" si="46"/>
        <v>345048</v>
      </c>
      <c r="CB16" s="41">
        <f t="shared" si="47"/>
        <v>-4349</v>
      </c>
      <c r="CC16" s="42">
        <f t="shared" si="48"/>
        <v>0.98755284103755903</v>
      </c>
      <c r="CD16" s="33">
        <v>109541</v>
      </c>
      <c r="CE16" s="33">
        <f t="shared" si="49"/>
        <v>-10362</v>
      </c>
      <c r="CF16" s="35">
        <f t="shared" si="50"/>
        <v>0.91358014394969267</v>
      </c>
      <c r="CG16" s="33">
        <v>117157.71</v>
      </c>
      <c r="CH16" s="33">
        <f t="shared" si="51"/>
        <v>-5764.2899999999936</v>
      </c>
      <c r="CI16" s="35">
        <f t="shared" si="52"/>
        <v>0.95310611607360773</v>
      </c>
      <c r="CJ16" s="33">
        <v>269085.21000000002</v>
      </c>
      <c r="CK16" s="33">
        <f t="shared" si="53"/>
        <v>-34145.789999999979</v>
      </c>
      <c r="CL16" s="35">
        <f t="shared" si="54"/>
        <v>0.88739347230329357</v>
      </c>
      <c r="CM16" s="41">
        <f t="shared" si="55"/>
        <v>840831.91999999993</v>
      </c>
      <c r="CN16" s="41">
        <f t="shared" si="56"/>
        <v>-54621.080000000075</v>
      </c>
      <c r="CO16" s="42">
        <f t="shared" si="57"/>
        <v>0.93900173431771394</v>
      </c>
      <c r="CP16" s="33">
        <v>54309</v>
      </c>
      <c r="CQ16" s="33">
        <f t="shared" si="58"/>
        <v>12265</v>
      </c>
      <c r="CR16" s="35">
        <f t="shared" si="59"/>
        <v>1.2917181999809724</v>
      </c>
      <c r="CS16" s="33">
        <v>30056</v>
      </c>
      <c r="CT16" s="33">
        <f t="shared" si="60"/>
        <v>-6617</v>
      </c>
      <c r="CU16" s="35">
        <f t="shared" si="61"/>
        <v>0.81956752924494858</v>
      </c>
      <c r="CV16" s="33">
        <v>105344</v>
      </c>
      <c r="CW16" s="33">
        <f t="shared" si="62"/>
        <v>-8086</v>
      </c>
      <c r="CX16" s="35">
        <f t="shared" si="63"/>
        <v>0.92871374415939345</v>
      </c>
      <c r="CY16" s="41">
        <f t="shared" si="64"/>
        <v>1030540.9199999999</v>
      </c>
      <c r="CZ16" s="41">
        <f t="shared" si="65"/>
        <v>-57059.080000000075</v>
      </c>
      <c r="DA16" s="42">
        <f t="shared" si="66"/>
        <v>0.94753670467083484</v>
      </c>
      <c r="DB16" s="33">
        <v>135315</v>
      </c>
      <c r="DC16" s="33">
        <f t="shared" si="67"/>
        <v>17405</v>
      </c>
      <c r="DD16" s="35">
        <f t="shared" si="68"/>
        <v>1.1476125858705792</v>
      </c>
      <c r="DE16" s="33">
        <v>124720</v>
      </c>
      <c r="DF16" s="33">
        <f t="shared" si="69"/>
        <v>1613</v>
      </c>
      <c r="DG16" s="35">
        <f t="shared" si="70"/>
        <v>1.013102423095356</v>
      </c>
      <c r="DH16" s="33">
        <v>135970</v>
      </c>
      <c r="DI16" s="33">
        <f t="shared" si="71"/>
        <v>49566.14</v>
      </c>
      <c r="DJ16" s="35">
        <f t="shared" si="72"/>
        <v>1.5736565472885122</v>
      </c>
      <c r="DK16" s="41">
        <f t="shared" si="73"/>
        <v>1426545.92</v>
      </c>
      <c r="DL16" s="41">
        <f t="shared" si="74"/>
        <v>11525.059999999823</v>
      </c>
      <c r="DM16" s="42">
        <f t="shared" si="75"/>
        <v>1.0081447986568903</v>
      </c>
      <c r="DN16" s="33">
        <v>126591</v>
      </c>
      <c r="DO16" s="33">
        <f t="shared" si="76"/>
        <v>-107179</v>
      </c>
      <c r="DP16" s="35">
        <f t="shared" si="77"/>
        <v>0.54151944218676473</v>
      </c>
      <c r="DQ16" s="33">
        <v>307745</v>
      </c>
      <c r="DR16" s="33">
        <f t="shared" si="78"/>
        <v>196467</v>
      </c>
      <c r="DS16" s="35">
        <f t="shared" si="79"/>
        <v>2.7655511421844388</v>
      </c>
      <c r="DT16" s="43">
        <f t="shared" si="80"/>
        <v>434336</v>
      </c>
      <c r="DU16" s="43">
        <f t="shared" si="81"/>
        <v>89288</v>
      </c>
      <c r="DV16" s="44">
        <f t="shared" si="82"/>
        <v>1.2587697943474532</v>
      </c>
      <c r="DW16" s="33">
        <v>531671.14</v>
      </c>
      <c r="DX16" s="33">
        <f t="shared" si="83"/>
        <v>35887.219999999972</v>
      </c>
      <c r="DY16" s="35">
        <f t="shared" si="84"/>
        <v>1.0723848002169978</v>
      </c>
      <c r="DZ16" s="43">
        <f t="shared" si="85"/>
        <v>966007.14</v>
      </c>
      <c r="EA16" s="43">
        <f t="shared" si="86"/>
        <v>125175.22000000009</v>
      </c>
      <c r="EB16" s="44">
        <f t="shared" si="87"/>
        <v>1.1488706803614213</v>
      </c>
      <c r="EC16" s="33">
        <v>132090.59</v>
      </c>
      <c r="ED16" s="33">
        <f t="shared" si="88"/>
        <v>77781.59</v>
      </c>
      <c r="EE16" s="35">
        <f t="shared" si="89"/>
        <v>2.4322044228396766</v>
      </c>
      <c r="EF16" s="33">
        <v>31039.8</v>
      </c>
      <c r="EG16" s="33">
        <f t="shared" si="90"/>
        <v>983.79999999999927</v>
      </c>
      <c r="EH16" s="35">
        <f t="shared" si="91"/>
        <v>1.032732233164759</v>
      </c>
      <c r="EI16" s="33">
        <v>131970</v>
      </c>
      <c r="EJ16" s="33">
        <f t="shared" si="92"/>
        <v>26626</v>
      </c>
      <c r="EK16" s="35">
        <f t="shared" si="93"/>
        <v>1.252752885783718</v>
      </c>
      <c r="EL16" s="43">
        <f t="shared" si="94"/>
        <v>1261107.53</v>
      </c>
      <c r="EM16" s="43">
        <f t="shared" si="95"/>
        <v>230566.6100000001</v>
      </c>
      <c r="EN16" s="44">
        <f t="shared" si="96"/>
        <v>1.2237335806131795</v>
      </c>
      <c r="EO16" s="33">
        <v>275344</v>
      </c>
      <c r="EP16" s="33">
        <f t="shared" si="97"/>
        <v>15309</v>
      </c>
      <c r="EQ16" s="35">
        <f t="shared" si="98"/>
        <v>1.0588728440402253</v>
      </c>
      <c r="ER16" s="33">
        <v>197132</v>
      </c>
      <c r="ES16" s="33">
        <f t="shared" si="99"/>
        <v>61162</v>
      </c>
      <c r="ET16" s="35">
        <f t="shared" si="100"/>
        <v>1.4498198131940869</v>
      </c>
      <c r="EU16" s="43">
        <f t="shared" si="101"/>
        <v>1733583.53</v>
      </c>
      <c r="EV16" s="43">
        <f t="shared" si="102"/>
        <v>307037.6100000001</v>
      </c>
      <c r="EW16" s="44">
        <f t="shared" si="103"/>
        <v>1.2152314942655333</v>
      </c>
      <c r="EX16" s="33">
        <f>140729+253223</f>
        <v>393952</v>
      </c>
      <c r="EY16" s="33">
        <f t="shared" si="104"/>
        <v>-40384</v>
      </c>
      <c r="EZ16" s="35">
        <f t="shared" si="105"/>
        <v>0.90702129227142125</v>
      </c>
      <c r="FA16" s="33">
        <v>621042</v>
      </c>
      <c r="FB16" s="33">
        <f t="shared" si="106"/>
        <v>89370.859999999986</v>
      </c>
      <c r="FC16" s="35">
        <f t="shared" si="107"/>
        <v>1.168094247131789</v>
      </c>
      <c r="FD16" s="45">
        <f t="shared" si="108"/>
        <v>1014994</v>
      </c>
      <c r="FE16" s="45">
        <f t="shared" si="109"/>
        <v>48986.859999999986</v>
      </c>
      <c r="FF16" s="46">
        <f t="shared" si="110"/>
        <v>1.0507106603787628</v>
      </c>
      <c r="FG16" s="33">
        <v>148626.03</v>
      </c>
      <c r="FH16" s="33">
        <f t="shared" si="111"/>
        <v>-146474.36000000002</v>
      </c>
      <c r="FI16" s="35">
        <f t="shared" si="112"/>
        <v>0.50364565766924263</v>
      </c>
      <c r="FJ16" s="45">
        <f t="shared" si="113"/>
        <v>1163620.03</v>
      </c>
      <c r="FK16" s="45">
        <f t="shared" si="114"/>
        <v>-97487.5</v>
      </c>
      <c r="FL16" s="46">
        <f t="shared" si="115"/>
        <v>0.9226969170503645</v>
      </c>
      <c r="FM16" s="33">
        <v>374791</v>
      </c>
      <c r="FN16" s="33">
        <f t="shared" si="117"/>
        <v>-97685</v>
      </c>
      <c r="FO16" s="35">
        <f t="shared" si="118"/>
        <v>0.79324875760885205</v>
      </c>
      <c r="FP16" s="45">
        <f t="shared" si="116"/>
        <v>1538411.03</v>
      </c>
      <c r="FQ16" s="45">
        <f t="shared" si="119"/>
        <v>-195172.5</v>
      </c>
      <c r="FR16" s="46">
        <f t="shared" si="120"/>
        <v>0.88741673151451783</v>
      </c>
    </row>
    <row r="17" spans="1:174" x14ac:dyDescent="0.2">
      <c r="A17" s="32">
        <v>11</v>
      </c>
      <c r="B17" s="32" t="s">
        <v>97</v>
      </c>
      <c r="C17" s="10">
        <v>1001017986</v>
      </c>
      <c r="D17" s="10">
        <v>101245001</v>
      </c>
      <c r="E17" s="10" t="s">
        <v>95</v>
      </c>
      <c r="F17" s="33">
        <v>165522</v>
      </c>
      <c r="G17" s="33">
        <v>163119</v>
      </c>
      <c r="H17" s="33">
        <v>197166</v>
      </c>
      <c r="I17" s="34">
        <f t="shared" si="0"/>
        <v>525807</v>
      </c>
      <c r="J17" s="33">
        <v>187777</v>
      </c>
      <c r="K17" s="33">
        <v>188177</v>
      </c>
      <c r="L17" s="33">
        <v>276779</v>
      </c>
      <c r="M17" s="34">
        <f t="shared" si="1"/>
        <v>1178540</v>
      </c>
      <c r="N17" s="33">
        <v>181242</v>
      </c>
      <c r="O17" s="33">
        <v>126084</v>
      </c>
      <c r="P17" s="33">
        <v>255478</v>
      </c>
      <c r="Q17" s="34">
        <f t="shared" si="2"/>
        <v>1741344</v>
      </c>
      <c r="R17" s="33">
        <v>176712</v>
      </c>
      <c r="S17" s="33">
        <v>190276</v>
      </c>
      <c r="T17" s="33">
        <v>295816</v>
      </c>
      <c r="U17" s="34">
        <f t="shared" si="3"/>
        <v>2404148</v>
      </c>
      <c r="V17" s="33">
        <v>134849</v>
      </c>
      <c r="W17" s="33">
        <f t="shared" si="4"/>
        <v>-30673</v>
      </c>
      <c r="X17" s="35">
        <f t="shared" si="5"/>
        <v>0.81468928601636037</v>
      </c>
      <c r="Y17" s="33">
        <v>146283</v>
      </c>
      <c r="Z17" s="33">
        <f t="shared" si="6"/>
        <v>-16836</v>
      </c>
      <c r="AA17" s="35">
        <f t="shared" si="7"/>
        <v>0.89678700825777502</v>
      </c>
      <c r="AB17" s="33">
        <v>178599</v>
      </c>
      <c r="AC17" s="33">
        <f t="shared" si="8"/>
        <v>-18567</v>
      </c>
      <c r="AD17" s="35">
        <f t="shared" si="9"/>
        <v>0.9058306198837528</v>
      </c>
      <c r="AE17" s="36">
        <f t="shared" si="10"/>
        <v>459731</v>
      </c>
      <c r="AF17" s="36">
        <f t="shared" si="11"/>
        <v>-66076</v>
      </c>
      <c r="AG17" s="37">
        <f t="shared" si="12"/>
        <v>0.87433411879263689</v>
      </c>
      <c r="AH17" s="33">
        <v>227779</v>
      </c>
      <c r="AI17" s="33">
        <f t="shared" si="13"/>
        <v>40002</v>
      </c>
      <c r="AJ17" s="35">
        <f t="shared" si="14"/>
        <v>1.2130292847366824</v>
      </c>
      <c r="AK17" s="33">
        <v>140031</v>
      </c>
      <c r="AL17" s="33">
        <f t="shared" si="15"/>
        <v>-48146</v>
      </c>
      <c r="AM17" s="35">
        <f t="shared" si="16"/>
        <v>0.74414513994802767</v>
      </c>
      <c r="AN17" s="33">
        <v>232133</v>
      </c>
      <c r="AO17" s="33">
        <f t="shared" si="17"/>
        <v>-44646</v>
      </c>
      <c r="AP17" s="35">
        <f t="shared" si="18"/>
        <v>0.83869440961922692</v>
      </c>
      <c r="AQ17" s="38">
        <f t="shared" si="19"/>
        <v>1059674</v>
      </c>
      <c r="AR17" s="38">
        <f t="shared" si="122"/>
        <v>-118866</v>
      </c>
      <c r="AS17" s="39">
        <f t="shared" si="121"/>
        <v>0.89914131043494494</v>
      </c>
      <c r="AT17" s="33">
        <v>160213</v>
      </c>
      <c r="AU17" s="33">
        <f t="shared" si="22"/>
        <v>-21029</v>
      </c>
      <c r="AV17" s="35">
        <f t="shared" si="23"/>
        <v>0.8839728098343651</v>
      </c>
      <c r="AW17" s="33">
        <v>153465</v>
      </c>
      <c r="AX17" s="33">
        <f t="shared" si="24"/>
        <v>27381</v>
      </c>
      <c r="AY17" s="35">
        <f t="shared" si="25"/>
        <v>1.2171647473113163</v>
      </c>
      <c r="AZ17" s="33">
        <v>197565</v>
      </c>
      <c r="BA17" s="33">
        <f t="shared" si="26"/>
        <v>-57913</v>
      </c>
      <c r="BB17" s="40">
        <f t="shared" si="27"/>
        <v>0.77331511911006034</v>
      </c>
      <c r="BC17" s="38">
        <f t="shared" si="28"/>
        <v>1570917</v>
      </c>
      <c r="BD17" s="38">
        <f t="shared" si="29"/>
        <v>-170427</v>
      </c>
      <c r="BE17" s="39">
        <f t="shared" si="30"/>
        <v>0.90212904515133141</v>
      </c>
      <c r="BF17" s="33">
        <v>160076</v>
      </c>
      <c r="BG17" s="33">
        <f t="shared" si="31"/>
        <v>-16636</v>
      </c>
      <c r="BH17" s="40">
        <f t="shared" si="32"/>
        <v>0.90585811942595862</v>
      </c>
      <c r="BI17" s="33">
        <v>187207</v>
      </c>
      <c r="BJ17" s="33">
        <f t="shared" si="33"/>
        <v>-3069</v>
      </c>
      <c r="BK17" s="40">
        <f t="shared" si="34"/>
        <v>0.98387079820891754</v>
      </c>
      <c r="BL17" s="33">
        <v>278257</v>
      </c>
      <c r="BM17" s="33">
        <f t="shared" si="35"/>
        <v>-17559</v>
      </c>
      <c r="BN17" s="40">
        <f t="shared" si="36"/>
        <v>0.9406421559347703</v>
      </c>
      <c r="BO17" s="38">
        <f t="shared" si="37"/>
        <v>2196457</v>
      </c>
      <c r="BP17" s="33">
        <f t="shared" si="38"/>
        <v>-207691</v>
      </c>
      <c r="BQ17" s="40">
        <f t="shared" si="39"/>
        <v>0.9136113916447739</v>
      </c>
      <c r="BR17" s="33">
        <v>144761</v>
      </c>
      <c r="BS17" s="33">
        <f t="shared" si="40"/>
        <v>9912</v>
      </c>
      <c r="BT17" s="35">
        <f t="shared" si="41"/>
        <v>1.0735044382976515</v>
      </c>
      <c r="BU17" s="33">
        <v>151331</v>
      </c>
      <c r="BV17" s="33">
        <f t="shared" si="42"/>
        <v>5048</v>
      </c>
      <c r="BW17" s="35">
        <f t="shared" si="43"/>
        <v>1.0345084527935577</v>
      </c>
      <c r="BX17" s="33">
        <v>150505</v>
      </c>
      <c r="BY17" s="33">
        <f t="shared" si="44"/>
        <v>-28094</v>
      </c>
      <c r="BZ17" s="35">
        <f t="shared" si="45"/>
        <v>0.84269788744617835</v>
      </c>
      <c r="CA17" s="41">
        <f t="shared" si="46"/>
        <v>446597</v>
      </c>
      <c r="CB17" s="41">
        <f t="shared" si="47"/>
        <v>-13134</v>
      </c>
      <c r="CC17" s="42">
        <f t="shared" si="48"/>
        <v>0.97143111950249172</v>
      </c>
      <c r="CD17" s="33">
        <v>253403</v>
      </c>
      <c r="CE17" s="33">
        <f t="shared" si="49"/>
        <v>25624</v>
      </c>
      <c r="CF17" s="35">
        <f t="shared" si="50"/>
        <v>1.1124950061243575</v>
      </c>
      <c r="CG17" s="33">
        <v>144289</v>
      </c>
      <c r="CH17" s="33">
        <f t="shared" si="51"/>
        <v>4258</v>
      </c>
      <c r="CI17" s="35">
        <f t="shared" si="52"/>
        <v>1.0304075526133498</v>
      </c>
      <c r="CJ17" s="33">
        <v>206394</v>
      </c>
      <c r="CK17" s="33">
        <f t="shared" si="53"/>
        <v>-25739</v>
      </c>
      <c r="CL17" s="35">
        <f t="shared" si="54"/>
        <v>0.88911959953991893</v>
      </c>
      <c r="CM17" s="41">
        <f t="shared" si="55"/>
        <v>1050683</v>
      </c>
      <c r="CN17" s="41">
        <f t="shared" si="56"/>
        <v>-8991</v>
      </c>
      <c r="CO17" s="42">
        <f t="shared" si="57"/>
        <v>0.99151531508747026</v>
      </c>
      <c r="CP17" s="33">
        <v>204345</v>
      </c>
      <c r="CQ17" s="33">
        <f t="shared" si="58"/>
        <v>44132</v>
      </c>
      <c r="CR17" s="35">
        <f t="shared" si="59"/>
        <v>1.2754582961432592</v>
      </c>
      <c r="CS17" s="33">
        <v>150097</v>
      </c>
      <c r="CT17" s="33">
        <f t="shared" si="60"/>
        <v>-3368</v>
      </c>
      <c r="CU17" s="35">
        <f t="shared" si="61"/>
        <v>0.97805362786303063</v>
      </c>
      <c r="CV17" s="33">
        <v>186128</v>
      </c>
      <c r="CW17" s="33">
        <f t="shared" si="62"/>
        <v>-11437</v>
      </c>
      <c r="CX17" s="35">
        <f t="shared" si="63"/>
        <v>0.94211019158251719</v>
      </c>
      <c r="CY17" s="41">
        <f t="shared" si="64"/>
        <v>1591253</v>
      </c>
      <c r="CZ17" s="41">
        <f t="shared" si="65"/>
        <v>20336</v>
      </c>
      <c r="DA17" s="42">
        <f t="shared" si="66"/>
        <v>1.0129453051943547</v>
      </c>
      <c r="DB17" s="33">
        <v>173190</v>
      </c>
      <c r="DC17" s="33">
        <f t="shared" si="67"/>
        <v>13114</v>
      </c>
      <c r="DD17" s="35">
        <f t="shared" si="68"/>
        <v>1.0819235862965091</v>
      </c>
      <c r="DE17" s="33">
        <v>195770</v>
      </c>
      <c r="DF17" s="33">
        <f t="shared" si="69"/>
        <v>8563</v>
      </c>
      <c r="DG17" s="35">
        <f t="shared" si="70"/>
        <v>1.0457408109739486</v>
      </c>
      <c r="DH17" s="33">
        <v>300254</v>
      </c>
      <c r="DI17" s="33">
        <f t="shared" si="71"/>
        <v>21997</v>
      </c>
      <c r="DJ17" s="35">
        <f t="shared" si="72"/>
        <v>1.0790528180782515</v>
      </c>
      <c r="DK17" s="41">
        <f t="shared" si="73"/>
        <v>2260467</v>
      </c>
      <c r="DL17" s="41">
        <f t="shared" si="74"/>
        <v>64010</v>
      </c>
      <c r="DM17" s="42">
        <f t="shared" si="75"/>
        <v>1.0291423870351206</v>
      </c>
      <c r="DN17" s="33">
        <v>213928</v>
      </c>
      <c r="DO17" s="33">
        <f t="shared" si="76"/>
        <v>-82164</v>
      </c>
      <c r="DP17" s="35">
        <f t="shared" si="77"/>
        <v>0.72250516731286218</v>
      </c>
      <c r="DQ17" s="33">
        <v>297821</v>
      </c>
      <c r="DR17" s="33">
        <f t="shared" si="78"/>
        <v>147316</v>
      </c>
      <c r="DS17" s="35">
        <f t="shared" si="79"/>
        <v>1.978811335171589</v>
      </c>
      <c r="DT17" s="43">
        <f t="shared" si="80"/>
        <v>511749</v>
      </c>
      <c r="DU17" s="43">
        <f t="shared" si="81"/>
        <v>65152</v>
      </c>
      <c r="DV17" s="44">
        <f t="shared" si="82"/>
        <v>1.1458854403410681</v>
      </c>
      <c r="DW17" s="33">
        <v>683250</v>
      </c>
      <c r="DX17" s="33">
        <f t="shared" si="83"/>
        <v>79164</v>
      </c>
      <c r="DY17" s="35">
        <f t="shared" si="84"/>
        <v>1.131047566075029</v>
      </c>
      <c r="DZ17" s="43">
        <f t="shared" si="85"/>
        <v>1194999</v>
      </c>
      <c r="EA17" s="43">
        <f t="shared" si="86"/>
        <v>144316</v>
      </c>
      <c r="EB17" s="44">
        <f t="shared" si="87"/>
        <v>1.1373544637155069</v>
      </c>
      <c r="EC17" s="33">
        <v>144897</v>
      </c>
      <c r="ED17" s="33">
        <f t="shared" si="88"/>
        <v>-59448</v>
      </c>
      <c r="EE17" s="35">
        <f t="shared" si="89"/>
        <v>0.70908023196065473</v>
      </c>
      <c r="EF17" s="33">
        <v>226313</v>
      </c>
      <c r="EG17" s="33">
        <f t="shared" si="90"/>
        <v>76216</v>
      </c>
      <c r="EH17" s="35">
        <f t="shared" si="91"/>
        <v>1.5077783033638248</v>
      </c>
      <c r="EI17" s="33">
        <v>165038</v>
      </c>
      <c r="EJ17" s="33">
        <f t="shared" si="92"/>
        <v>-21090</v>
      </c>
      <c r="EK17" s="35">
        <f t="shared" si="93"/>
        <v>0.88669087939482505</v>
      </c>
      <c r="EL17" s="43">
        <f t="shared" si="94"/>
        <v>1731247</v>
      </c>
      <c r="EM17" s="43">
        <f t="shared" si="95"/>
        <v>139994</v>
      </c>
      <c r="EN17" s="44">
        <f t="shared" si="96"/>
        <v>1.0879772104121721</v>
      </c>
      <c r="EO17" s="33">
        <v>371489</v>
      </c>
      <c r="EP17" s="33">
        <f t="shared" si="97"/>
        <v>2529</v>
      </c>
      <c r="EQ17" s="35">
        <f t="shared" si="98"/>
        <v>1.0068544015611449</v>
      </c>
      <c r="ER17" s="33">
        <v>254152</v>
      </c>
      <c r="ES17" s="33">
        <f t="shared" si="99"/>
        <v>-46102</v>
      </c>
      <c r="ET17" s="35">
        <f t="shared" si="100"/>
        <v>0.8464566666888701</v>
      </c>
      <c r="EU17" s="43">
        <f t="shared" si="101"/>
        <v>2356888</v>
      </c>
      <c r="EV17" s="43">
        <f t="shared" si="102"/>
        <v>96421</v>
      </c>
      <c r="EW17" s="44">
        <f t="shared" si="103"/>
        <v>1.0426553451123153</v>
      </c>
      <c r="EX17" s="33">
        <v>445243</v>
      </c>
      <c r="EY17" s="33">
        <f t="shared" si="104"/>
        <v>-66506</v>
      </c>
      <c r="EZ17" s="35">
        <f t="shared" si="105"/>
        <v>0.87004175875282608</v>
      </c>
      <c r="FA17" s="33">
        <v>663184</v>
      </c>
      <c r="FB17" s="33">
        <f t="shared" si="106"/>
        <v>-20066</v>
      </c>
      <c r="FC17" s="35">
        <f t="shared" si="107"/>
        <v>0.97063154043175992</v>
      </c>
      <c r="FD17" s="45">
        <f t="shared" si="108"/>
        <v>1108427</v>
      </c>
      <c r="FE17" s="45">
        <f t="shared" si="109"/>
        <v>-86572</v>
      </c>
      <c r="FF17" s="46">
        <f t="shared" si="110"/>
        <v>0.92755475109184193</v>
      </c>
      <c r="FG17" s="33">
        <v>645637</v>
      </c>
      <c r="FH17" s="33">
        <f t="shared" si="111"/>
        <v>109389</v>
      </c>
      <c r="FI17" s="35">
        <f t="shared" si="112"/>
        <v>1.2039895719890796</v>
      </c>
      <c r="FJ17" s="45">
        <f t="shared" si="113"/>
        <v>1754064</v>
      </c>
      <c r="FK17" s="45">
        <f t="shared" si="114"/>
        <v>22817</v>
      </c>
      <c r="FL17" s="46">
        <f t="shared" si="115"/>
        <v>1.0131795174229905</v>
      </c>
      <c r="FM17" s="33">
        <v>722270</v>
      </c>
      <c r="FN17" s="33">
        <f t="shared" si="117"/>
        <v>96629</v>
      </c>
      <c r="FO17" s="35">
        <f t="shared" si="118"/>
        <v>1.1544479981331146</v>
      </c>
      <c r="FP17" s="45">
        <f t="shared" si="116"/>
        <v>2476334</v>
      </c>
      <c r="FQ17" s="45">
        <f t="shared" si="119"/>
        <v>119446</v>
      </c>
      <c r="FR17" s="46">
        <f t="shared" si="120"/>
        <v>1.0506795401393703</v>
      </c>
    </row>
    <row r="18" spans="1:174" x14ac:dyDescent="0.2">
      <c r="A18" s="32">
        <v>12</v>
      </c>
      <c r="B18" s="32" t="s">
        <v>98</v>
      </c>
      <c r="C18" s="10">
        <v>1001012875</v>
      </c>
      <c r="D18" s="10">
        <v>100150001</v>
      </c>
      <c r="E18" s="10" t="s">
        <v>95</v>
      </c>
      <c r="F18" s="33">
        <v>37486</v>
      </c>
      <c r="G18" s="33">
        <v>28045</v>
      </c>
      <c r="H18" s="33">
        <v>32457</v>
      </c>
      <c r="I18" s="34">
        <f t="shared" si="0"/>
        <v>97988</v>
      </c>
      <c r="J18" s="33">
        <v>32400</v>
      </c>
      <c r="K18" s="33">
        <v>27229</v>
      </c>
      <c r="L18" s="33">
        <v>50941</v>
      </c>
      <c r="M18" s="34">
        <f t="shared" si="1"/>
        <v>208558</v>
      </c>
      <c r="N18" s="33">
        <v>37854</v>
      </c>
      <c r="O18" s="33">
        <v>51547</v>
      </c>
      <c r="P18" s="33">
        <v>28144</v>
      </c>
      <c r="Q18" s="34">
        <f t="shared" si="2"/>
        <v>326103</v>
      </c>
      <c r="R18" s="33">
        <v>37757</v>
      </c>
      <c r="S18" s="33">
        <v>22623</v>
      </c>
      <c r="T18" s="33">
        <v>27715</v>
      </c>
      <c r="U18" s="34">
        <f t="shared" si="3"/>
        <v>414198</v>
      </c>
      <c r="V18" s="33">
        <v>67658</v>
      </c>
      <c r="W18" s="33">
        <f t="shared" si="4"/>
        <v>30172</v>
      </c>
      <c r="X18" s="35">
        <f t="shared" si="5"/>
        <v>1.8048871578722723</v>
      </c>
      <c r="Y18" s="33">
        <v>822</v>
      </c>
      <c r="Z18" s="33">
        <f t="shared" si="6"/>
        <v>-27223</v>
      </c>
      <c r="AA18" s="35">
        <f t="shared" si="7"/>
        <v>2.9310037439828848E-2</v>
      </c>
      <c r="AB18" s="33">
        <v>34491</v>
      </c>
      <c r="AC18" s="33">
        <f t="shared" si="8"/>
        <v>2034</v>
      </c>
      <c r="AD18" s="35">
        <f t="shared" si="9"/>
        <v>1.06266752934652</v>
      </c>
      <c r="AE18" s="36">
        <f t="shared" si="10"/>
        <v>102971</v>
      </c>
      <c r="AF18" s="36">
        <f t="shared" si="11"/>
        <v>4983</v>
      </c>
      <c r="AG18" s="37">
        <f t="shared" si="12"/>
        <v>1.0508531656937585</v>
      </c>
      <c r="AH18" s="33">
        <v>41201</v>
      </c>
      <c r="AI18" s="33">
        <f t="shared" si="13"/>
        <v>8801</v>
      </c>
      <c r="AJ18" s="35">
        <f t="shared" si="14"/>
        <v>1.2716358024691359</v>
      </c>
      <c r="AK18" s="33">
        <v>33847</v>
      </c>
      <c r="AL18" s="33">
        <f t="shared" si="15"/>
        <v>6618</v>
      </c>
      <c r="AM18" s="35">
        <f t="shared" si="16"/>
        <v>1.2430496896691028</v>
      </c>
      <c r="AN18" s="33">
        <v>31250</v>
      </c>
      <c r="AO18" s="33">
        <f t="shared" si="17"/>
        <v>-19691</v>
      </c>
      <c r="AP18" s="35">
        <f t="shared" si="18"/>
        <v>0.61345478102118134</v>
      </c>
      <c r="AQ18" s="38">
        <f t="shared" si="19"/>
        <v>209269</v>
      </c>
      <c r="AR18" s="38">
        <f t="shared" si="122"/>
        <v>711</v>
      </c>
      <c r="AS18" s="39">
        <f t="shared" si="121"/>
        <v>1.0034091236011085</v>
      </c>
      <c r="AT18" s="33">
        <v>36359</v>
      </c>
      <c r="AU18" s="33">
        <f t="shared" si="22"/>
        <v>-1495</v>
      </c>
      <c r="AV18" s="35">
        <f t="shared" si="23"/>
        <v>0.96050615522798122</v>
      </c>
      <c r="AW18" s="33">
        <v>71416.639999999999</v>
      </c>
      <c r="AX18" s="33">
        <f t="shared" si="24"/>
        <v>19869.64</v>
      </c>
      <c r="AY18" s="35">
        <f t="shared" si="25"/>
        <v>1.3854664674956836</v>
      </c>
      <c r="AZ18" s="33">
        <v>31546</v>
      </c>
      <c r="BA18" s="33">
        <f t="shared" si="26"/>
        <v>3402</v>
      </c>
      <c r="BB18" s="40">
        <f t="shared" si="27"/>
        <v>1.1208783399658897</v>
      </c>
      <c r="BC18" s="38">
        <f t="shared" si="28"/>
        <v>348590.64</v>
      </c>
      <c r="BD18" s="38">
        <f t="shared" si="29"/>
        <v>22487.640000000014</v>
      </c>
      <c r="BE18" s="39">
        <f t="shared" si="30"/>
        <v>1.0689587032318011</v>
      </c>
      <c r="BF18" s="33">
        <v>31651</v>
      </c>
      <c r="BG18" s="33">
        <f t="shared" si="31"/>
        <v>-6106</v>
      </c>
      <c r="BH18" s="40">
        <f t="shared" si="32"/>
        <v>0.83828164313902054</v>
      </c>
      <c r="BI18" s="33">
        <v>25203.360000000001</v>
      </c>
      <c r="BJ18" s="33">
        <f t="shared" si="33"/>
        <v>2580.3600000000006</v>
      </c>
      <c r="BK18" s="40">
        <f t="shared" si="34"/>
        <v>1.1140591433496885</v>
      </c>
      <c r="BL18" s="33">
        <v>38897</v>
      </c>
      <c r="BM18" s="33">
        <f t="shared" si="35"/>
        <v>11182</v>
      </c>
      <c r="BN18" s="40">
        <f t="shared" si="36"/>
        <v>1.4034638282518492</v>
      </c>
      <c r="BO18" s="38">
        <f t="shared" si="37"/>
        <v>444342</v>
      </c>
      <c r="BP18" s="33">
        <f t="shared" si="38"/>
        <v>30144</v>
      </c>
      <c r="BQ18" s="40">
        <f t="shared" si="39"/>
        <v>1.072776787913027</v>
      </c>
      <c r="BR18" s="33">
        <v>41387</v>
      </c>
      <c r="BS18" s="33">
        <f t="shared" si="40"/>
        <v>-26271</v>
      </c>
      <c r="BT18" s="35">
        <f t="shared" si="41"/>
        <v>0.61170888882319907</v>
      </c>
      <c r="BU18" s="33">
        <v>29459</v>
      </c>
      <c r="BV18" s="33">
        <f t="shared" si="42"/>
        <v>28637</v>
      </c>
      <c r="BW18" s="35">
        <f t="shared" si="43"/>
        <v>35.838199513381994</v>
      </c>
      <c r="BX18" s="33">
        <v>33961</v>
      </c>
      <c r="BY18" s="33">
        <f t="shared" si="44"/>
        <v>-530</v>
      </c>
      <c r="BZ18" s="35">
        <f t="shared" si="45"/>
        <v>0.98463367255225998</v>
      </c>
      <c r="CA18" s="41">
        <f t="shared" si="46"/>
        <v>104807</v>
      </c>
      <c r="CB18" s="41">
        <f t="shared" si="47"/>
        <v>1836</v>
      </c>
      <c r="CC18" s="42">
        <f t="shared" si="48"/>
        <v>1.0178302628895515</v>
      </c>
      <c r="CD18" s="33">
        <v>37268</v>
      </c>
      <c r="CE18" s="33">
        <f t="shared" si="49"/>
        <v>-3933</v>
      </c>
      <c r="CF18" s="35">
        <f t="shared" si="50"/>
        <v>0.90454115191378848</v>
      </c>
      <c r="CG18" s="33">
        <v>45929</v>
      </c>
      <c r="CH18" s="33">
        <f t="shared" si="51"/>
        <v>12082</v>
      </c>
      <c r="CI18" s="35">
        <f t="shared" si="52"/>
        <v>1.356959257836736</v>
      </c>
      <c r="CJ18" s="33">
        <v>32911</v>
      </c>
      <c r="CK18" s="33">
        <f t="shared" si="53"/>
        <v>1661</v>
      </c>
      <c r="CL18" s="35">
        <f t="shared" si="54"/>
        <v>1.0531520000000001</v>
      </c>
      <c r="CM18" s="41">
        <f t="shared" si="55"/>
        <v>220915</v>
      </c>
      <c r="CN18" s="41">
        <f t="shared" si="56"/>
        <v>11646</v>
      </c>
      <c r="CO18" s="42">
        <f t="shared" si="57"/>
        <v>1.0556508608537336</v>
      </c>
      <c r="CP18" s="33">
        <v>33618</v>
      </c>
      <c r="CQ18" s="33">
        <f t="shared" si="58"/>
        <v>-2741</v>
      </c>
      <c r="CR18" s="35">
        <f t="shared" si="59"/>
        <v>0.92461288814323828</v>
      </c>
      <c r="CS18" s="33">
        <v>76684</v>
      </c>
      <c r="CT18" s="33">
        <f t="shared" si="60"/>
        <v>5267.3600000000006</v>
      </c>
      <c r="CU18" s="35">
        <f t="shared" si="61"/>
        <v>1.0737553600953504</v>
      </c>
      <c r="CV18" s="33">
        <v>29155</v>
      </c>
      <c r="CW18" s="33">
        <f t="shared" si="62"/>
        <v>-2391</v>
      </c>
      <c r="CX18" s="35">
        <f t="shared" si="63"/>
        <v>0.92420592151144365</v>
      </c>
      <c r="CY18" s="41">
        <f t="shared" si="64"/>
        <v>360372</v>
      </c>
      <c r="CZ18" s="41">
        <f t="shared" si="65"/>
        <v>11781.359999999986</v>
      </c>
      <c r="DA18" s="42">
        <f t="shared" si="66"/>
        <v>1.0337971208865504</v>
      </c>
      <c r="DB18" s="33">
        <v>43759</v>
      </c>
      <c r="DC18" s="33">
        <f t="shared" si="67"/>
        <v>12108</v>
      </c>
      <c r="DD18" s="35">
        <f t="shared" si="68"/>
        <v>1.3825471549082178</v>
      </c>
      <c r="DE18" s="33">
        <v>28608</v>
      </c>
      <c r="DF18" s="33">
        <f t="shared" si="69"/>
        <v>3404.6399999999994</v>
      </c>
      <c r="DG18" s="35">
        <f t="shared" si="70"/>
        <v>1.1350867503380502</v>
      </c>
      <c r="DH18" s="33">
        <v>47845</v>
      </c>
      <c r="DI18" s="33">
        <f t="shared" si="71"/>
        <v>8948</v>
      </c>
      <c r="DJ18" s="35">
        <f t="shared" si="72"/>
        <v>1.2300434480808289</v>
      </c>
      <c r="DK18" s="41">
        <f t="shared" si="73"/>
        <v>480584</v>
      </c>
      <c r="DL18" s="41">
        <f t="shared" si="74"/>
        <v>36242</v>
      </c>
      <c r="DM18" s="42">
        <f t="shared" si="75"/>
        <v>1.0815633003407286</v>
      </c>
      <c r="DN18" s="33">
        <v>85027</v>
      </c>
      <c r="DO18" s="33">
        <f t="shared" si="76"/>
        <v>14181</v>
      </c>
      <c r="DP18" s="35">
        <f t="shared" si="77"/>
        <v>1.2001665584507242</v>
      </c>
      <c r="DQ18" s="33">
        <v>29178</v>
      </c>
      <c r="DR18" s="33">
        <f t="shared" si="78"/>
        <v>-4783</v>
      </c>
      <c r="DS18" s="35">
        <f t="shared" si="79"/>
        <v>0.85916197991814136</v>
      </c>
      <c r="DT18" s="43">
        <f t="shared" si="80"/>
        <v>114205</v>
      </c>
      <c r="DU18" s="43">
        <f t="shared" si="81"/>
        <v>9398</v>
      </c>
      <c r="DV18" s="44">
        <f t="shared" si="82"/>
        <v>1.0896695831385308</v>
      </c>
      <c r="DW18" s="33">
        <v>87577</v>
      </c>
      <c r="DX18" s="33">
        <f t="shared" si="83"/>
        <v>-28531</v>
      </c>
      <c r="DY18" s="35">
        <f t="shared" si="84"/>
        <v>0.75427188479691321</v>
      </c>
      <c r="DZ18" s="43">
        <f t="shared" si="85"/>
        <v>201782</v>
      </c>
      <c r="EA18" s="43">
        <f t="shared" si="86"/>
        <v>-19133</v>
      </c>
      <c r="EB18" s="44">
        <f t="shared" si="87"/>
        <v>0.91339202860828828</v>
      </c>
      <c r="EC18" s="33">
        <v>63438</v>
      </c>
      <c r="ED18" s="33">
        <f t="shared" si="88"/>
        <v>29820</v>
      </c>
      <c r="EE18" s="35">
        <f t="shared" si="89"/>
        <v>1.8870248081384973</v>
      </c>
      <c r="EF18" s="33">
        <v>34922</v>
      </c>
      <c r="EG18" s="33">
        <f t="shared" si="90"/>
        <v>-41762</v>
      </c>
      <c r="EH18" s="35">
        <f t="shared" si="91"/>
        <v>0.45540138751238851</v>
      </c>
      <c r="EI18" s="33">
        <v>15400</v>
      </c>
      <c r="EJ18" s="33">
        <f t="shared" si="92"/>
        <v>-13755</v>
      </c>
      <c r="EK18" s="35">
        <f t="shared" si="93"/>
        <v>0.5282112845138055</v>
      </c>
      <c r="EL18" s="43">
        <f t="shared" si="94"/>
        <v>315542</v>
      </c>
      <c r="EM18" s="43">
        <f t="shared" si="95"/>
        <v>-44830</v>
      </c>
      <c r="EN18" s="44">
        <f t="shared" si="96"/>
        <v>0.8756007680951905</v>
      </c>
      <c r="EO18" s="33">
        <v>57216</v>
      </c>
      <c r="EP18" s="33">
        <f t="shared" si="97"/>
        <v>-15151</v>
      </c>
      <c r="EQ18" s="35">
        <f t="shared" si="98"/>
        <v>0.79063661613718961</v>
      </c>
      <c r="ER18" s="33">
        <v>33425</v>
      </c>
      <c r="ES18" s="33">
        <f t="shared" si="99"/>
        <v>-14420</v>
      </c>
      <c r="ET18" s="35">
        <f t="shared" si="100"/>
        <v>0.69861009509875638</v>
      </c>
      <c r="EU18" s="43">
        <f t="shared" si="101"/>
        <v>406183</v>
      </c>
      <c r="EV18" s="43">
        <f t="shared" si="102"/>
        <v>-74401</v>
      </c>
      <c r="EW18" s="44">
        <f t="shared" si="103"/>
        <v>0.84518627336740304</v>
      </c>
      <c r="EX18" s="33">
        <v>71423</v>
      </c>
      <c r="EY18" s="33">
        <f t="shared" si="104"/>
        <v>-42782</v>
      </c>
      <c r="EZ18" s="35">
        <f t="shared" si="105"/>
        <v>0.62539293375946758</v>
      </c>
      <c r="FA18" s="33">
        <v>67321</v>
      </c>
      <c r="FB18" s="33">
        <f t="shared" si="106"/>
        <v>-20256</v>
      </c>
      <c r="FC18" s="35">
        <f t="shared" si="107"/>
        <v>0.76870639551480413</v>
      </c>
      <c r="FD18" s="45">
        <f t="shared" si="108"/>
        <v>138744</v>
      </c>
      <c r="FE18" s="45">
        <f t="shared" si="109"/>
        <v>-63038</v>
      </c>
      <c r="FF18" s="46">
        <f t="shared" si="110"/>
        <v>0.68759354154483554</v>
      </c>
      <c r="FG18" s="33">
        <v>89085</v>
      </c>
      <c r="FH18" s="33">
        <f t="shared" si="111"/>
        <v>-24675</v>
      </c>
      <c r="FI18" s="35">
        <f t="shared" si="112"/>
        <v>0.78309599156118148</v>
      </c>
      <c r="FJ18" s="45">
        <f t="shared" si="113"/>
        <v>227829</v>
      </c>
      <c r="FK18" s="45">
        <f t="shared" si="114"/>
        <v>-87713</v>
      </c>
      <c r="FL18" s="46">
        <f t="shared" si="115"/>
        <v>0.72202432639711989</v>
      </c>
      <c r="FM18" s="33">
        <v>85178</v>
      </c>
      <c r="FN18" s="33">
        <f t="shared" si="117"/>
        <v>-5463</v>
      </c>
      <c r="FO18" s="35">
        <f t="shared" si="118"/>
        <v>0.93972926159243608</v>
      </c>
      <c r="FP18" s="45">
        <f t="shared" si="116"/>
        <v>313007</v>
      </c>
      <c r="FQ18" s="45">
        <f t="shared" si="119"/>
        <v>-93176</v>
      </c>
      <c r="FR18" s="46">
        <f t="shared" si="120"/>
        <v>0.77060585992028219</v>
      </c>
    </row>
    <row r="19" spans="1:174" x14ac:dyDescent="0.2">
      <c r="A19" s="32">
        <v>13</v>
      </c>
      <c r="B19" s="32" t="s">
        <v>99</v>
      </c>
      <c r="C19" s="10">
        <v>1012012115</v>
      </c>
      <c r="D19" s="10">
        <v>101201001</v>
      </c>
      <c r="E19" s="10" t="s">
        <v>95</v>
      </c>
      <c r="F19" s="33"/>
      <c r="G19" s="33"/>
      <c r="H19" s="33"/>
      <c r="I19" s="34">
        <f t="shared" si="0"/>
        <v>0</v>
      </c>
      <c r="J19" s="33"/>
      <c r="K19" s="33">
        <v>0</v>
      </c>
      <c r="L19" s="33">
        <v>53404</v>
      </c>
      <c r="M19" s="34">
        <f t="shared" si="1"/>
        <v>53404</v>
      </c>
      <c r="N19" s="33">
        <v>76616</v>
      </c>
      <c r="O19" s="33">
        <v>52423</v>
      </c>
      <c r="P19" s="33">
        <v>85740</v>
      </c>
      <c r="Q19" s="34">
        <f t="shared" si="2"/>
        <v>268183</v>
      </c>
      <c r="R19" s="33">
        <v>58780</v>
      </c>
      <c r="S19" s="33">
        <v>57555</v>
      </c>
      <c r="T19" s="33">
        <v>58970</v>
      </c>
      <c r="U19" s="34">
        <f t="shared" si="3"/>
        <v>443488</v>
      </c>
      <c r="V19" s="33">
        <v>63899</v>
      </c>
      <c r="W19" s="33">
        <f t="shared" si="4"/>
        <v>63899</v>
      </c>
      <c r="X19" s="35" t="e">
        <f t="shared" si="5"/>
        <v>#DIV/0!</v>
      </c>
      <c r="Y19" s="33">
        <v>753</v>
      </c>
      <c r="Z19" s="33">
        <f t="shared" si="6"/>
        <v>753</v>
      </c>
      <c r="AA19" s="35" t="e">
        <f t="shared" si="7"/>
        <v>#DIV/0!</v>
      </c>
      <c r="AB19" s="33">
        <v>126306</v>
      </c>
      <c r="AC19" s="33">
        <f t="shared" si="8"/>
        <v>126306</v>
      </c>
      <c r="AD19" s="35" t="e">
        <f t="shared" si="9"/>
        <v>#DIV/0!</v>
      </c>
      <c r="AE19" s="36">
        <f t="shared" si="10"/>
        <v>190958</v>
      </c>
      <c r="AF19" s="36">
        <f t="shared" si="11"/>
        <v>190958</v>
      </c>
      <c r="AG19" s="37" t="e">
        <f t="shared" si="12"/>
        <v>#DIV/0!</v>
      </c>
      <c r="AH19" s="33">
        <v>63916</v>
      </c>
      <c r="AI19" s="33">
        <f t="shared" si="13"/>
        <v>63916</v>
      </c>
      <c r="AJ19" s="35" t="e">
        <f t="shared" si="14"/>
        <v>#DIV/0!</v>
      </c>
      <c r="AK19" s="33">
        <v>67165</v>
      </c>
      <c r="AL19" s="33">
        <f t="shared" si="15"/>
        <v>67165</v>
      </c>
      <c r="AM19" s="35" t="e">
        <f t="shared" si="16"/>
        <v>#DIV/0!</v>
      </c>
      <c r="AN19" s="33">
        <v>63884</v>
      </c>
      <c r="AO19" s="33">
        <f t="shared" si="17"/>
        <v>10480</v>
      </c>
      <c r="AP19" s="35">
        <f t="shared" si="18"/>
        <v>1.1962399820238185</v>
      </c>
      <c r="AQ19" s="38">
        <f t="shared" si="19"/>
        <v>385923</v>
      </c>
      <c r="AR19" s="38">
        <f t="shared" si="122"/>
        <v>332519</v>
      </c>
      <c r="AS19" s="39">
        <f t="shared" si="121"/>
        <v>7.2264811624597405</v>
      </c>
      <c r="AT19" s="33">
        <v>66335</v>
      </c>
      <c r="AU19" s="33">
        <f t="shared" si="22"/>
        <v>-10281</v>
      </c>
      <c r="AV19" s="35">
        <f t="shared" si="23"/>
        <v>0.86581131878458806</v>
      </c>
      <c r="AW19" s="33">
        <v>69821</v>
      </c>
      <c r="AX19" s="33">
        <f t="shared" si="24"/>
        <v>17398</v>
      </c>
      <c r="AY19" s="35">
        <f t="shared" si="25"/>
        <v>1.3318772294603514</v>
      </c>
      <c r="AZ19" s="33">
        <v>72807</v>
      </c>
      <c r="BA19" s="33">
        <f t="shared" si="26"/>
        <v>-12933</v>
      </c>
      <c r="BB19" s="40">
        <f t="shared" si="27"/>
        <v>0.84916025192442268</v>
      </c>
      <c r="BC19" s="38">
        <f t="shared" si="28"/>
        <v>594886</v>
      </c>
      <c r="BD19" s="38">
        <f t="shared" si="29"/>
        <v>326703</v>
      </c>
      <c r="BE19" s="39">
        <f t="shared" si="30"/>
        <v>2.2182092078916265</v>
      </c>
      <c r="BF19" s="33">
        <v>65887</v>
      </c>
      <c r="BG19" s="33">
        <f t="shared" si="31"/>
        <v>7107</v>
      </c>
      <c r="BH19" s="40">
        <f t="shared" si="32"/>
        <v>1.1209084722694793</v>
      </c>
      <c r="BI19" s="33">
        <v>72507</v>
      </c>
      <c r="BJ19" s="33">
        <f t="shared" si="33"/>
        <v>14952</v>
      </c>
      <c r="BK19" s="40">
        <f t="shared" si="34"/>
        <v>1.2597862913734688</v>
      </c>
      <c r="BL19" s="33">
        <v>83327</v>
      </c>
      <c r="BM19" s="33">
        <f t="shared" si="35"/>
        <v>24357</v>
      </c>
      <c r="BN19" s="40">
        <f t="shared" si="36"/>
        <v>1.4130405290825843</v>
      </c>
      <c r="BO19" s="38">
        <f t="shared" si="37"/>
        <v>816607</v>
      </c>
      <c r="BP19" s="33">
        <f t="shared" si="38"/>
        <v>373119</v>
      </c>
      <c r="BQ19" s="40">
        <f t="shared" si="39"/>
        <v>1.8413282884768021</v>
      </c>
      <c r="BR19" s="33">
        <v>64692</v>
      </c>
      <c r="BS19" s="33">
        <f t="shared" si="40"/>
        <v>793</v>
      </c>
      <c r="BT19" s="35">
        <f t="shared" si="41"/>
        <v>1.0124102098624392</v>
      </c>
      <c r="BU19" s="33">
        <v>0</v>
      </c>
      <c r="BV19" s="33">
        <f t="shared" si="42"/>
        <v>-753</v>
      </c>
      <c r="BW19" s="35">
        <f t="shared" si="43"/>
        <v>0</v>
      </c>
      <c r="BX19" s="33">
        <v>68423</v>
      </c>
      <c r="BY19" s="33">
        <f t="shared" si="44"/>
        <v>-57883</v>
      </c>
      <c r="BZ19" s="35">
        <f t="shared" si="45"/>
        <v>0.54172406694852182</v>
      </c>
      <c r="CA19" s="41">
        <f t="shared" si="46"/>
        <v>133115</v>
      </c>
      <c r="CB19" s="41">
        <f t="shared" si="47"/>
        <v>-57843</v>
      </c>
      <c r="CC19" s="42">
        <f t="shared" si="48"/>
        <v>0.69709045968223382</v>
      </c>
      <c r="CD19" s="33">
        <v>76909</v>
      </c>
      <c r="CE19" s="33">
        <f t="shared" si="49"/>
        <v>12993</v>
      </c>
      <c r="CF19" s="35">
        <f t="shared" si="50"/>
        <v>1.2032824331935665</v>
      </c>
      <c r="CG19" s="33">
        <v>71913</v>
      </c>
      <c r="CH19" s="33">
        <f t="shared" si="51"/>
        <v>4748</v>
      </c>
      <c r="CI19" s="35">
        <f t="shared" si="52"/>
        <v>1.0706915804362391</v>
      </c>
      <c r="CJ19" s="33">
        <v>141983</v>
      </c>
      <c r="CK19" s="33">
        <f t="shared" si="53"/>
        <v>78099</v>
      </c>
      <c r="CL19" s="35">
        <f t="shared" si="54"/>
        <v>2.2225126792311065</v>
      </c>
      <c r="CM19" s="41">
        <f t="shared" si="55"/>
        <v>423920</v>
      </c>
      <c r="CN19" s="41">
        <f t="shared" si="56"/>
        <v>37997</v>
      </c>
      <c r="CO19" s="42">
        <f t="shared" si="57"/>
        <v>1.0984574643128293</v>
      </c>
      <c r="CP19" s="33">
        <v>74295</v>
      </c>
      <c r="CQ19" s="33">
        <f t="shared" si="58"/>
        <v>7960</v>
      </c>
      <c r="CR19" s="35">
        <f t="shared" si="59"/>
        <v>1.1199969850003768</v>
      </c>
      <c r="CS19" s="33">
        <v>70558</v>
      </c>
      <c r="CT19" s="33">
        <f t="shared" si="60"/>
        <v>737</v>
      </c>
      <c r="CU19" s="35">
        <f t="shared" si="61"/>
        <v>1.0105555635124104</v>
      </c>
      <c r="CV19" s="33">
        <v>62640</v>
      </c>
      <c r="CW19" s="33">
        <f t="shared" si="62"/>
        <v>-10167</v>
      </c>
      <c r="CX19" s="35">
        <f t="shared" si="63"/>
        <v>0.86035683382092376</v>
      </c>
      <c r="CY19" s="41">
        <f t="shared" si="64"/>
        <v>631413</v>
      </c>
      <c r="CZ19" s="41">
        <f t="shared" si="65"/>
        <v>36527</v>
      </c>
      <c r="DA19" s="42">
        <f t="shared" si="66"/>
        <v>1.0614016803219439</v>
      </c>
      <c r="DB19" s="33">
        <v>82141</v>
      </c>
      <c r="DC19" s="33">
        <f t="shared" si="67"/>
        <v>16254</v>
      </c>
      <c r="DD19" s="35">
        <f t="shared" si="68"/>
        <v>1.2466950991849681</v>
      </c>
      <c r="DE19" s="33">
        <v>71213</v>
      </c>
      <c r="DF19" s="33">
        <f t="shared" si="69"/>
        <v>-1294</v>
      </c>
      <c r="DG19" s="35">
        <f t="shared" si="70"/>
        <v>0.98215344725336862</v>
      </c>
      <c r="DH19" s="33">
        <v>68047</v>
      </c>
      <c r="DI19" s="33">
        <f t="shared" si="71"/>
        <v>-15280</v>
      </c>
      <c r="DJ19" s="35">
        <f t="shared" si="72"/>
        <v>0.81662606358083212</v>
      </c>
      <c r="DK19" s="41">
        <f t="shared" si="73"/>
        <v>852814</v>
      </c>
      <c r="DL19" s="41">
        <f t="shared" si="74"/>
        <v>36207</v>
      </c>
      <c r="DM19" s="42">
        <f t="shared" si="75"/>
        <v>1.0443383414543348</v>
      </c>
      <c r="DN19" s="33">
        <v>148801</v>
      </c>
      <c r="DO19" s="33">
        <f t="shared" si="76"/>
        <v>84109</v>
      </c>
      <c r="DP19" s="35">
        <f t="shared" si="77"/>
        <v>2.3001453039015645</v>
      </c>
      <c r="DQ19" s="33">
        <v>72624</v>
      </c>
      <c r="DR19" s="33">
        <f t="shared" si="78"/>
        <v>4201</v>
      </c>
      <c r="DS19" s="35">
        <f t="shared" si="79"/>
        <v>1.0613974833023982</v>
      </c>
      <c r="DT19" s="43">
        <f t="shared" si="80"/>
        <v>221425</v>
      </c>
      <c r="DU19" s="43">
        <f t="shared" si="81"/>
        <v>88310</v>
      </c>
      <c r="DV19" s="44">
        <f t="shared" si="82"/>
        <v>1.6634113360628029</v>
      </c>
      <c r="DW19" s="33">
        <v>249766</v>
      </c>
      <c r="DX19" s="33">
        <f t="shared" si="83"/>
        <v>-41039</v>
      </c>
      <c r="DY19" s="35">
        <f t="shared" si="84"/>
        <v>0.85887794226371628</v>
      </c>
      <c r="DZ19" s="43">
        <f t="shared" si="85"/>
        <v>471191</v>
      </c>
      <c r="EA19" s="43">
        <f t="shared" si="86"/>
        <v>47271</v>
      </c>
      <c r="EB19" s="44">
        <f t="shared" si="87"/>
        <v>1.111509247027741</v>
      </c>
      <c r="EC19" s="33">
        <v>78739</v>
      </c>
      <c r="ED19" s="33">
        <f t="shared" si="88"/>
        <v>4444</v>
      </c>
      <c r="EE19" s="35">
        <f t="shared" si="89"/>
        <v>1.0598155999730803</v>
      </c>
      <c r="EF19" s="33">
        <v>0</v>
      </c>
      <c r="EG19" s="33">
        <f t="shared" si="90"/>
        <v>-70558</v>
      </c>
      <c r="EH19" s="35">
        <f t="shared" si="91"/>
        <v>0</v>
      </c>
      <c r="EI19" s="33">
        <v>168997</v>
      </c>
      <c r="EJ19" s="33">
        <f t="shared" si="92"/>
        <v>106357</v>
      </c>
      <c r="EK19" s="35">
        <f t="shared" si="93"/>
        <v>2.6979086845466154</v>
      </c>
      <c r="EL19" s="43">
        <f t="shared" si="94"/>
        <v>718927</v>
      </c>
      <c r="EM19" s="43">
        <f t="shared" si="95"/>
        <v>87514</v>
      </c>
      <c r="EN19" s="44">
        <f t="shared" si="96"/>
        <v>1.138600250549165</v>
      </c>
      <c r="EO19" s="33">
        <v>158770</v>
      </c>
      <c r="EP19" s="33">
        <f t="shared" si="97"/>
        <v>5416</v>
      </c>
      <c r="EQ19" s="35">
        <f t="shared" si="98"/>
        <v>1.0353169790158718</v>
      </c>
      <c r="ER19" s="33">
        <v>89189</v>
      </c>
      <c r="ES19" s="33">
        <f t="shared" si="99"/>
        <v>21142</v>
      </c>
      <c r="ET19" s="35">
        <f t="shared" si="100"/>
        <v>1.3106970182373947</v>
      </c>
      <c r="EU19" s="43">
        <f t="shared" si="101"/>
        <v>966886</v>
      </c>
      <c r="EV19" s="43">
        <f t="shared" si="102"/>
        <v>114072</v>
      </c>
      <c r="EW19" s="44">
        <f t="shared" si="103"/>
        <v>1.1337595302140913</v>
      </c>
      <c r="EX19" s="33">
        <v>235400</v>
      </c>
      <c r="EY19" s="33">
        <f t="shared" si="104"/>
        <v>13975</v>
      </c>
      <c r="EZ19" s="35">
        <f t="shared" si="105"/>
        <v>1.0631139211922773</v>
      </c>
      <c r="FA19" s="33">
        <v>263949</v>
      </c>
      <c r="FB19" s="33">
        <f t="shared" si="106"/>
        <v>14183</v>
      </c>
      <c r="FC19" s="35">
        <f t="shared" si="107"/>
        <v>1.0567851509012436</v>
      </c>
      <c r="FD19" s="45">
        <f t="shared" si="108"/>
        <v>499349</v>
      </c>
      <c r="FE19" s="45">
        <f t="shared" si="109"/>
        <v>28158</v>
      </c>
      <c r="FF19" s="46">
        <f t="shared" si="110"/>
        <v>1.0597592059271081</v>
      </c>
      <c r="FG19" s="33">
        <v>179173</v>
      </c>
      <c r="FH19" s="33">
        <f t="shared" si="111"/>
        <v>-68563</v>
      </c>
      <c r="FI19" s="35">
        <f t="shared" si="112"/>
        <v>0.72324167662350247</v>
      </c>
      <c r="FJ19" s="45">
        <f t="shared" si="113"/>
        <v>678522</v>
      </c>
      <c r="FK19" s="45">
        <f t="shared" si="114"/>
        <v>-40405</v>
      </c>
      <c r="FL19" s="46">
        <f t="shared" si="115"/>
        <v>0.94379818813314842</v>
      </c>
      <c r="FM19" s="33">
        <v>324057</v>
      </c>
      <c r="FN19" s="33">
        <f t="shared" si="117"/>
        <v>76098</v>
      </c>
      <c r="FO19" s="35">
        <f t="shared" si="118"/>
        <v>1.3068975112821071</v>
      </c>
      <c r="FP19" s="45">
        <f t="shared" si="116"/>
        <v>1002579</v>
      </c>
      <c r="FQ19" s="45">
        <f t="shared" si="119"/>
        <v>35693</v>
      </c>
      <c r="FR19" s="46">
        <f t="shared" si="120"/>
        <v>1.0369154171225976</v>
      </c>
    </row>
    <row r="20" spans="1:174" x14ac:dyDescent="0.2">
      <c r="A20" s="32">
        <v>14</v>
      </c>
      <c r="B20" s="32" t="s">
        <v>100</v>
      </c>
      <c r="C20" s="10">
        <v>1001048550</v>
      </c>
      <c r="D20" s="10">
        <v>100101001</v>
      </c>
      <c r="E20" s="10" t="s">
        <v>95</v>
      </c>
      <c r="F20" s="33">
        <v>68292</v>
      </c>
      <c r="G20" s="33">
        <v>64940</v>
      </c>
      <c r="H20" s="33">
        <v>77671</v>
      </c>
      <c r="I20" s="34">
        <f t="shared" si="0"/>
        <v>210903</v>
      </c>
      <c r="J20" s="33">
        <v>49040</v>
      </c>
      <c r="K20" s="33">
        <v>77293</v>
      </c>
      <c r="L20" s="33">
        <v>146439.20000000001</v>
      </c>
      <c r="M20" s="34">
        <f t="shared" si="1"/>
        <v>483675.2</v>
      </c>
      <c r="N20" s="33">
        <v>67696</v>
      </c>
      <c r="O20" s="33">
        <v>127291</v>
      </c>
      <c r="P20" s="33">
        <v>58470.46</v>
      </c>
      <c r="Q20" s="34">
        <f t="shared" si="2"/>
        <v>737132.65999999992</v>
      </c>
      <c r="R20" s="33">
        <v>96197</v>
      </c>
      <c r="S20" s="33">
        <v>63924.75</v>
      </c>
      <c r="T20" s="33">
        <v>87960</v>
      </c>
      <c r="U20" s="34">
        <f t="shared" si="3"/>
        <v>985214.40999999992</v>
      </c>
      <c r="V20" s="33">
        <f>65363+205.64</f>
        <v>65568.639999999999</v>
      </c>
      <c r="W20" s="33">
        <f t="shared" si="4"/>
        <v>-2723.3600000000006</v>
      </c>
      <c r="X20" s="35">
        <f t="shared" si="5"/>
        <v>0.96012182978972649</v>
      </c>
      <c r="Y20" s="33">
        <v>0</v>
      </c>
      <c r="Z20" s="33">
        <f t="shared" si="6"/>
        <v>-64940</v>
      </c>
      <c r="AA20" s="35">
        <f t="shared" si="7"/>
        <v>0</v>
      </c>
      <c r="AB20" s="33">
        <v>116121</v>
      </c>
      <c r="AC20" s="33">
        <f t="shared" si="8"/>
        <v>38450</v>
      </c>
      <c r="AD20" s="35">
        <f t="shared" si="9"/>
        <v>1.4950367576057988</v>
      </c>
      <c r="AE20" s="36">
        <f t="shared" si="10"/>
        <v>181689.64</v>
      </c>
      <c r="AF20" s="36">
        <f t="shared" si="11"/>
        <v>-29213.359999999986</v>
      </c>
      <c r="AG20" s="37">
        <f t="shared" si="12"/>
        <v>0.86148437907474062</v>
      </c>
      <c r="AH20" s="33">
        <v>57419</v>
      </c>
      <c r="AI20" s="33">
        <f t="shared" si="13"/>
        <v>8379</v>
      </c>
      <c r="AJ20" s="35">
        <f t="shared" si="14"/>
        <v>1.1708605220228385</v>
      </c>
      <c r="AK20" s="33">
        <v>74547</v>
      </c>
      <c r="AL20" s="33">
        <f t="shared" si="15"/>
        <v>-2746</v>
      </c>
      <c r="AM20" s="35">
        <f t="shared" si="16"/>
        <v>0.96447285006404204</v>
      </c>
      <c r="AN20" s="33">
        <v>84151</v>
      </c>
      <c r="AO20" s="33">
        <f t="shared" si="17"/>
        <v>-62288.200000000012</v>
      </c>
      <c r="AP20" s="35">
        <f t="shared" si="18"/>
        <v>0.57464804505897327</v>
      </c>
      <c r="AQ20" s="38">
        <f t="shared" si="19"/>
        <v>397806.64</v>
      </c>
      <c r="AR20" s="38">
        <f t="shared" si="122"/>
        <v>-85868.56</v>
      </c>
      <c r="AS20" s="39">
        <f t="shared" si="121"/>
        <v>0.822466481638918</v>
      </c>
      <c r="AT20" s="33">
        <v>114033</v>
      </c>
      <c r="AU20" s="33">
        <f t="shared" si="22"/>
        <v>46337</v>
      </c>
      <c r="AV20" s="35">
        <f t="shared" si="23"/>
        <v>1.6844865280075632</v>
      </c>
      <c r="AW20" s="33">
        <v>205419</v>
      </c>
      <c r="AX20" s="33">
        <f t="shared" si="24"/>
        <v>78128</v>
      </c>
      <c r="AY20" s="35">
        <f t="shared" si="25"/>
        <v>1.6137747366270985</v>
      </c>
      <c r="AZ20" s="33">
        <v>13932.17</v>
      </c>
      <c r="BA20" s="33">
        <f t="shared" si="26"/>
        <v>-44538.29</v>
      </c>
      <c r="BB20" s="40">
        <f t="shared" si="27"/>
        <v>0.23827707187526831</v>
      </c>
      <c r="BC20" s="38">
        <f t="shared" si="28"/>
        <v>731190.81</v>
      </c>
      <c r="BD20" s="38">
        <f t="shared" si="29"/>
        <v>-5941.8499999998603</v>
      </c>
      <c r="BE20" s="39">
        <f t="shared" si="30"/>
        <v>0.99193923926800387</v>
      </c>
      <c r="BF20" s="33">
        <v>80975.759999999995</v>
      </c>
      <c r="BG20" s="33">
        <f t="shared" si="31"/>
        <v>-15221.240000000005</v>
      </c>
      <c r="BH20" s="40">
        <f t="shared" si="32"/>
        <v>0.84177011757123399</v>
      </c>
      <c r="BI20" s="33">
        <v>50739.23</v>
      </c>
      <c r="BJ20" s="33">
        <f t="shared" si="33"/>
        <v>-13185.519999999997</v>
      </c>
      <c r="BK20" s="40">
        <f t="shared" si="34"/>
        <v>0.79373372598250291</v>
      </c>
      <c r="BL20" s="33">
        <v>129990</v>
      </c>
      <c r="BM20" s="33">
        <f t="shared" si="35"/>
        <v>42030</v>
      </c>
      <c r="BN20" s="40">
        <f t="shared" si="36"/>
        <v>1.4778308321964528</v>
      </c>
      <c r="BO20" s="38">
        <f t="shared" si="37"/>
        <v>992895.8</v>
      </c>
      <c r="BP20" s="33">
        <f t="shared" si="38"/>
        <v>7681.3900000001304</v>
      </c>
      <c r="BQ20" s="40">
        <f t="shared" si="39"/>
        <v>1.007796668341463</v>
      </c>
      <c r="BR20" s="33">
        <v>44020</v>
      </c>
      <c r="BS20" s="33">
        <f t="shared" si="40"/>
        <v>-21548.639999999999</v>
      </c>
      <c r="BT20" s="35">
        <f t="shared" si="41"/>
        <v>0.67135752701291351</v>
      </c>
      <c r="BU20" s="33">
        <v>63203</v>
      </c>
      <c r="BV20" s="33">
        <f t="shared" si="42"/>
        <v>63203</v>
      </c>
      <c r="BW20" s="35" t="e">
        <f t="shared" si="43"/>
        <v>#DIV/0!</v>
      </c>
      <c r="BX20" s="33">
        <v>68123</v>
      </c>
      <c r="BY20" s="33">
        <f t="shared" si="44"/>
        <v>-47998</v>
      </c>
      <c r="BZ20" s="35">
        <f t="shared" si="45"/>
        <v>0.58665529921375115</v>
      </c>
      <c r="CA20" s="41">
        <f t="shared" si="46"/>
        <v>175346</v>
      </c>
      <c r="CB20" s="41">
        <f t="shared" si="47"/>
        <v>-6343.640000000014</v>
      </c>
      <c r="CC20" s="42">
        <f t="shared" si="48"/>
        <v>0.96508529600256787</v>
      </c>
      <c r="CD20" s="33">
        <v>79991</v>
      </c>
      <c r="CE20" s="33">
        <f t="shared" si="49"/>
        <v>22572</v>
      </c>
      <c r="CF20" s="35">
        <f t="shared" si="50"/>
        <v>1.3931102945018199</v>
      </c>
      <c r="CG20" s="33">
        <v>66513</v>
      </c>
      <c r="CH20" s="33">
        <f t="shared" si="51"/>
        <v>-8034</v>
      </c>
      <c r="CI20" s="35">
        <f t="shared" si="52"/>
        <v>0.8922290635438046</v>
      </c>
      <c r="CJ20" s="33">
        <v>21782</v>
      </c>
      <c r="CK20" s="33">
        <f t="shared" si="53"/>
        <v>-62369</v>
      </c>
      <c r="CL20" s="35">
        <f t="shared" si="54"/>
        <v>0.25884422050837186</v>
      </c>
      <c r="CM20" s="41">
        <f t="shared" si="55"/>
        <v>343632</v>
      </c>
      <c r="CN20" s="41">
        <f t="shared" si="56"/>
        <v>-54174.640000000014</v>
      </c>
      <c r="CO20" s="42">
        <f t="shared" si="57"/>
        <v>0.86381665223084259</v>
      </c>
      <c r="CP20" s="33">
        <v>211354</v>
      </c>
      <c r="CQ20" s="33">
        <f t="shared" si="58"/>
        <v>97321</v>
      </c>
      <c r="CR20" s="35">
        <f t="shared" si="59"/>
        <v>1.8534459323178378</v>
      </c>
      <c r="CS20" s="33">
        <v>108665</v>
      </c>
      <c r="CT20" s="33">
        <f t="shared" si="60"/>
        <v>-96754</v>
      </c>
      <c r="CU20" s="35">
        <f t="shared" si="61"/>
        <v>0.52899196276877991</v>
      </c>
      <c r="CV20" s="33">
        <v>100535</v>
      </c>
      <c r="CW20" s="33">
        <f t="shared" si="62"/>
        <v>86602.83</v>
      </c>
      <c r="CX20" s="35">
        <f t="shared" si="63"/>
        <v>7.2160331089844583</v>
      </c>
      <c r="CY20" s="41">
        <f t="shared" si="64"/>
        <v>764186</v>
      </c>
      <c r="CZ20" s="41">
        <f t="shared" si="65"/>
        <v>32995.189999999944</v>
      </c>
      <c r="DA20" s="42">
        <f t="shared" si="66"/>
        <v>1.0451252799525748</v>
      </c>
      <c r="DB20" s="33">
        <v>114663</v>
      </c>
      <c r="DC20" s="33">
        <f t="shared" si="67"/>
        <v>33687.240000000005</v>
      </c>
      <c r="DD20" s="35">
        <f t="shared" si="68"/>
        <v>1.4160163485961725</v>
      </c>
      <c r="DE20" s="33">
        <v>62610</v>
      </c>
      <c r="DF20" s="33">
        <f t="shared" si="69"/>
        <v>11870.769999999997</v>
      </c>
      <c r="DG20" s="35">
        <f t="shared" si="70"/>
        <v>1.2339564475061997</v>
      </c>
      <c r="DH20" s="33">
        <v>119307</v>
      </c>
      <c r="DI20" s="33">
        <f t="shared" si="71"/>
        <v>-10683</v>
      </c>
      <c r="DJ20" s="35">
        <f t="shared" si="72"/>
        <v>0.91781675513501038</v>
      </c>
      <c r="DK20" s="41">
        <f t="shared" si="73"/>
        <v>1060766</v>
      </c>
      <c r="DL20" s="41">
        <f t="shared" si="74"/>
        <v>67870.199999999953</v>
      </c>
      <c r="DM20" s="42">
        <f t="shared" si="75"/>
        <v>1.0683558133693385</v>
      </c>
      <c r="DN20" s="33">
        <v>137337</v>
      </c>
      <c r="DO20" s="33">
        <f t="shared" si="76"/>
        <v>30114</v>
      </c>
      <c r="DP20" s="35">
        <f t="shared" si="77"/>
        <v>1.2808539212668923</v>
      </c>
      <c r="DQ20" s="33">
        <v>79369</v>
      </c>
      <c r="DR20" s="33">
        <f t="shared" si="78"/>
        <v>11246</v>
      </c>
      <c r="DS20" s="35">
        <f t="shared" si="79"/>
        <v>1.1650837455778518</v>
      </c>
      <c r="DT20" s="43">
        <f t="shared" si="80"/>
        <v>216706</v>
      </c>
      <c r="DU20" s="43">
        <f t="shared" si="81"/>
        <v>41360</v>
      </c>
      <c r="DV20" s="44">
        <f t="shared" si="82"/>
        <v>1.2358764956143853</v>
      </c>
      <c r="DW20" s="33">
        <v>327366</v>
      </c>
      <c r="DX20" s="33">
        <f t="shared" si="83"/>
        <v>159080</v>
      </c>
      <c r="DY20" s="35">
        <f t="shared" si="84"/>
        <v>1.9452955088361479</v>
      </c>
      <c r="DZ20" s="43">
        <f t="shared" si="85"/>
        <v>544072</v>
      </c>
      <c r="EA20" s="43">
        <f t="shared" si="86"/>
        <v>200440</v>
      </c>
      <c r="EB20" s="44">
        <f t="shared" si="87"/>
        <v>1.5832984122549705</v>
      </c>
      <c r="EC20" s="33">
        <v>22908</v>
      </c>
      <c r="ED20" s="33">
        <f t="shared" si="88"/>
        <v>-188446</v>
      </c>
      <c r="EE20" s="35">
        <f t="shared" si="89"/>
        <v>0.10838687699310162</v>
      </c>
      <c r="EF20" s="33">
        <v>208116</v>
      </c>
      <c r="EG20" s="33">
        <f t="shared" si="90"/>
        <v>99451</v>
      </c>
      <c r="EH20" s="35">
        <f t="shared" si="91"/>
        <v>1.9152072884553444</v>
      </c>
      <c r="EI20" s="33">
        <v>75943</v>
      </c>
      <c r="EJ20" s="33">
        <f t="shared" si="92"/>
        <v>-24592</v>
      </c>
      <c r="EK20" s="35">
        <f t="shared" si="93"/>
        <v>0.75538867061222459</v>
      </c>
      <c r="EL20" s="43">
        <f t="shared" si="94"/>
        <v>851039</v>
      </c>
      <c r="EM20" s="43">
        <f t="shared" si="95"/>
        <v>86853</v>
      </c>
      <c r="EN20" s="44">
        <f t="shared" si="96"/>
        <v>1.1136542674165713</v>
      </c>
      <c r="EO20" s="33">
        <v>157056</v>
      </c>
      <c r="EP20" s="33">
        <f t="shared" si="97"/>
        <v>-20217</v>
      </c>
      <c r="EQ20" s="35">
        <f t="shared" si="98"/>
        <v>0.88595556006836917</v>
      </c>
      <c r="ER20" s="33">
        <v>200092</v>
      </c>
      <c r="ES20" s="33">
        <f t="shared" si="99"/>
        <v>80785</v>
      </c>
      <c r="ET20" s="35">
        <f t="shared" si="100"/>
        <v>1.6771186937899705</v>
      </c>
      <c r="EU20" s="43">
        <f t="shared" si="101"/>
        <v>1208187</v>
      </c>
      <c r="EV20" s="43">
        <f t="shared" si="102"/>
        <v>147421</v>
      </c>
      <c r="EW20" s="44">
        <f t="shared" si="103"/>
        <v>1.1389759852785628</v>
      </c>
      <c r="EX20" s="33">
        <v>275725</v>
      </c>
      <c r="EY20" s="33">
        <f t="shared" si="104"/>
        <v>59019</v>
      </c>
      <c r="EZ20" s="35">
        <f t="shared" si="105"/>
        <v>1.2723459433518223</v>
      </c>
      <c r="FA20" s="33">
        <v>266109</v>
      </c>
      <c r="FB20" s="33">
        <f t="shared" si="106"/>
        <v>-61257</v>
      </c>
      <c r="FC20" s="35">
        <f t="shared" si="107"/>
        <v>0.81287916277194328</v>
      </c>
      <c r="FD20" s="45">
        <f t="shared" si="108"/>
        <v>541834</v>
      </c>
      <c r="FE20" s="45">
        <f t="shared" si="109"/>
        <v>-2238</v>
      </c>
      <c r="FF20" s="46">
        <f t="shared" si="110"/>
        <v>0.9958865738358158</v>
      </c>
      <c r="FG20" s="33">
        <v>271638</v>
      </c>
      <c r="FH20" s="33">
        <f t="shared" si="111"/>
        <v>-35329</v>
      </c>
      <c r="FI20" s="35">
        <f t="shared" si="112"/>
        <v>0.88490945280763078</v>
      </c>
      <c r="FJ20" s="45">
        <f t="shared" si="113"/>
        <v>813472</v>
      </c>
      <c r="FK20" s="45">
        <f t="shared" si="114"/>
        <v>-37567</v>
      </c>
      <c r="FL20" s="46">
        <f t="shared" si="115"/>
        <v>0.95585748714218732</v>
      </c>
      <c r="FM20" s="33">
        <v>496462</v>
      </c>
      <c r="FN20" s="33">
        <f t="shared" si="117"/>
        <v>139314</v>
      </c>
      <c r="FO20" s="35">
        <f t="shared" si="118"/>
        <v>1.3900735829404056</v>
      </c>
      <c r="FP20" s="45">
        <f t="shared" si="116"/>
        <v>1309934</v>
      </c>
      <c r="FQ20" s="45">
        <f t="shared" si="119"/>
        <v>101747</v>
      </c>
      <c r="FR20" s="46">
        <f t="shared" si="120"/>
        <v>1.0842146124730692</v>
      </c>
    </row>
    <row r="21" spans="1:174" x14ac:dyDescent="0.2">
      <c r="A21" s="32">
        <v>15</v>
      </c>
      <c r="B21" s="32" t="s">
        <v>101</v>
      </c>
      <c r="C21" s="10">
        <v>1012000110</v>
      </c>
      <c r="D21" s="10">
        <v>101201001</v>
      </c>
      <c r="E21" s="10" t="s">
        <v>95</v>
      </c>
      <c r="F21" s="33">
        <v>61552</v>
      </c>
      <c r="G21" s="33">
        <v>53033</v>
      </c>
      <c r="H21" s="33">
        <v>49949</v>
      </c>
      <c r="I21" s="34">
        <f t="shared" si="0"/>
        <v>164534</v>
      </c>
      <c r="J21" s="33">
        <v>71464</v>
      </c>
      <c r="K21" s="33">
        <v>70254</v>
      </c>
      <c r="L21" s="33">
        <v>61310</v>
      </c>
      <c r="M21" s="34">
        <f t="shared" si="1"/>
        <v>367562</v>
      </c>
      <c r="N21" s="33">
        <v>53649</v>
      </c>
      <c r="O21" s="33">
        <v>68144</v>
      </c>
      <c r="P21" s="33">
        <v>44268</v>
      </c>
      <c r="Q21" s="34">
        <f t="shared" si="2"/>
        <v>533623</v>
      </c>
      <c r="R21" s="33">
        <v>58805</v>
      </c>
      <c r="S21" s="33">
        <v>48947</v>
      </c>
      <c r="T21" s="33">
        <v>71349</v>
      </c>
      <c r="U21" s="34">
        <f t="shared" si="3"/>
        <v>712724</v>
      </c>
      <c r="V21" s="33">
        <v>80835</v>
      </c>
      <c r="W21" s="33">
        <f t="shared" si="4"/>
        <v>19283</v>
      </c>
      <c r="X21" s="35">
        <f t="shared" si="5"/>
        <v>1.3132798284377436</v>
      </c>
      <c r="Y21" s="33">
        <v>52127</v>
      </c>
      <c r="Z21" s="33">
        <f t="shared" si="6"/>
        <v>-906</v>
      </c>
      <c r="AA21" s="35">
        <f t="shared" si="7"/>
        <v>0.9829162973997323</v>
      </c>
      <c r="AB21" s="33">
        <v>56305</v>
      </c>
      <c r="AC21" s="33">
        <f t="shared" si="8"/>
        <v>6356</v>
      </c>
      <c r="AD21" s="35">
        <f t="shared" si="9"/>
        <v>1.1272497947906865</v>
      </c>
      <c r="AE21" s="36">
        <f t="shared" si="10"/>
        <v>189267</v>
      </c>
      <c r="AF21" s="36">
        <f t="shared" si="11"/>
        <v>24733</v>
      </c>
      <c r="AG21" s="37">
        <f t="shared" si="12"/>
        <v>1.1503215140943512</v>
      </c>
      <c r="AH21" s="33">
        <v>80162</v>
      </c>
      <c r="AI21" s="33">
        <f t="shared" si="13"/>
        <v>8698</v>
      </c>
      <c r="AJ21" s="35">
        <f t="shared" si="14"/>
        <v>1.1217116310310087</v>
      </c>
      <c r="AK21" s="33">
        <v>80318</v>
      </c>
      <c r="AL21" s="33">
        <f t="shared" si="15"/>
        <v>10064</v>
      </c>
      <c r="AM21" s="35">
        <f t="shared" si="16"/>
        <v>1.1432516298004385</v>
      </c>
      <c r="AN21" s="33">
        <v>74049</v>
      </c>
      <c r="AO21" s="33">
        <f t="shared" si="17"/>
        <v>12739</v>
      </c>
      <c r="AP21" s="35">
        <f t="shared" si="18"/>
        <v>1.2077801337465339</v>
      </c>
      <c r="AQ21" s="38">
        <f t="shared" si="19"/>
        <v>423796</v>
      </c>
      <c r="AR21" s="38">
        <f t="shared" si="122"/>
        <v>56234</v>
      </c>
      <c r="AS21" s="39">
        <f t="shared" si="121"/>
        <v>1.1529918762004778</v>
      </c>
      <c r="AT21" s="33">
        <v>84336</v>
      </c>
      <c r="AU21" s="33">
        <f t="shared" si="22"/>
        <v>30687</v>
      </c>
      <c r="AV21" s="35">
        <f t="shared" si="23"/>
        <v>1.5719957501537773</v>
      </c>
      <c r="AW21" s="33">
        <v>68680</v>
      </c>
      <c r="AX21" s="33">
        <f t="shared" si="24"/>
        <v>536</v>
      </c>
      <c r="AY21" s="35">
        <f t="shared" si="25"/>
        <v>1.0078656961728105</v>
      </c>
      <c r="AZ21" s="33">
        <v>66642</v>
      </c>
      <c r="BA21" s="33">
        <f t="shared" si="26"/>
        <v>22374</v>
      </c>
      <c r="BB21" s="40">
        <f t="shared" si="27"/>
        <v>1.505421523448089</v>
      </c>
      <c r="BC21" s="38">
        <f t="shared" si="28"/>
        <v>643454</v>
      </c>
      <c r="BD21" s="38">
        <f t="shared" si="29"/>
        <v>109831</v>
      </c>
      <c r="BE21" s="39">
        <f t="shared" si="30"/>
        <v>1.2058213382856435</v>
      </c>
      <c r="BF21" s="33">
        <v>87613</v>
      </c>
      <c r="BG21" s="33">
        <f t="shared" si="31"/>
        <v>28808</v>
      </c>
      <c r="BH21" s="40">
        <f t="shared" si="32"/>
        <v>1.4898903154493666</v>
      </c>
      <c r="BI21" s="33">
        <v>53232</v>
      </c>
      <c r="BJ21" s="33">
        <f t="shared" si="33"/>
        <v>4285</v>
      </c>
      <c r="BK21" s="40">
        <f t="shared" si="34"/>
        <v>1.0875436696835352</v>
      </c>
      <c r="BL21" s="33">
        <v>67901</v>
      </c>
      <c r="BM21" s="33">
        <f t="shared" si="35"/>
        <v>-3448</v>
      </c>
      <c r="BN21" s="40">
        <f t="shared" si="36"/>
        <v>0.95167416501983204</v>
      </c>
      <c r="BO21" s="38">
        <f t="shared" si="37"/>
        <v>852200</v>
      </c>
      <c r="BP21" s="33">
        <f t="shared" si="38"/>
        <v>139476</v>
      </c>
      <c r="BQ21" s="40">
        <f t="shared" si="39"/>
        <v>1.1956942659430578</v>
      </c>
      <c r="BR21" s="33">
        <v>121214</v>
      </c>
      <c r="BS21" s="33">
        <f t="shared" si="40"/>
        <v>40379</v>
      </c>
      <c r="BT21" s="35">
        <f t="shared" si="41"/>
        <v>1.4995237211603885</v>
      </c>
      <c r="BU21" s="33">
        <v>56745</v>
      </c>
      <c r="BV21" s="33">
        <f t="shared" si="42"/>
        <v>4618</v>
      </c>
      <c r="BW21" s="35">
        <f t="shared" si="43"/>
        <v>1.0885913250330923</v>
      </c>
      <c r="BX21" s="33">
        <v>60439</v>
      </c>
      <c r="BY21" s="33">
        <f t="shared" si="44"/>
        <v>4134</v>
      </c>
      <c r="BZ21" s="35">
        <f t="shared" si="45"/>
        <v>1.0734215433798064</v>
      </c>
      <c r="CA21" s="41">
        <f t="shared" si="46"/>
        <v>238398</v>
      </c>
      <c r="CB21" s="41">
        <f t="shared" si="47"/>
        <v>49131</v>
      </c>
      <c r="CC21" s="42">
        <f t="shared" si="48"/>
        <v>1.2595856646959058</v>
      </c>
      <c r="CD21" s="33">
        <v>69253</v>
      </c>
      <c r="CE21" s="33">
        <f t="shared" si="49"/>
        <v>-10909</v>
      </c>
      <c r="CF21" s="35">
        <f t="shared" si="50"/>
        <v>0.86391307602105738</v>
      </c>
      <c r="CG21" s="33">
        <v>52451.41</v>
      </c>
      <c r="CH21" s="33">
        <f t="shared" si="51"/>
        <v>-27866.589999999997</v>
      </c>
      <c r="CI21" s="35">
        <f t="shared" si="52"/>
        <v>0.65304676411265228</v>
      </c>
      <c r="CJ21" s="33">
        <v>53305</v>
      </c>
      <c r="CK21" s="33">
        <f t="shared" si="53"/>
        <v>-20744</v>
      </c>
      <c r="CL21" s="35">
        <f t="shared" si="54"/>
        <v>0.71986117300706287</v>
      </c>
      <c r="CM21" s="41">
        <f t="shared" si="55"/>
        <v>413407.41000000003</v>
      </c>
      <c r="CN21" s="41">
        <f t="shared" si="56"/>
        <v>-10388.589999999967</v>
      </c>
      <c r="CO21" s="42">
        <f t="shared" si="57"/>
        <v>0.97548681441070717</v>
      </c>
      <c r="CP21" s="33">
        <v>63590</v>
      </c>
      <c r="CQ21" s="33">
        <f t="shared" si="58"/>
        <v>-20746</v>
      </c>
      <c r="CR21" s="35">
        <f t="shared" si="59"/>
        <v>0.75400777841016886</v>
      </c>
      <c r="CS21" s="33">
        <v>50930</v>
      </c>
      <c r="CT21" s="33">
        <f t="shared" si="60"/>
        <v>-17750</v>
      </c>
      <c r="CU21" s="35">
        <f t="shared" si="61"/>
        <v>0.74155503785672683</v>
      </c>
      <c r="CV21" s="33">
        <v>49457</v>
      </c>
      <c r="CW21" s="33">
        <f t="shared" si="62"/>
        <v>-17185</v>
      </c>
      <c r="CX21" s="35">
        <f t="shared" si="63"/>
        <v>0.74212958794754058</v>
      </c>
      <c r="CY21" s="41">
        <f t="shared" si="64"/>
        <v>577384.41</v>
      </c>
      <c r="CZ21" s="41">
        <f t="shared" si="65"/>
        <v>-66069.589999999967</v>
      </c>
      <c r="DA21" s="42">
        <f t="shared" si="66"/>
        <v>0.89732041451292566</v>
      </c>
      <c r="DB21" s="33">
        <v>45811</v>
      </c>
      <c r="DC21" s="33">
        <f t="shared" si="67"/>
        <v>-41802</v>
      </c>
      <c r="DD21" s="35">
        <f t="shared" si="68"/>
        <v>0.52287902480225534</v>
      </c>
      <c r="DE21" s="33">
        <v>43706</v>
      </c>
      <c r="DF21" s="33">
        <f t="shared" si="69"/>
        <v>-9526</v>
      </c>
      <c r="DG21" s="35">
        <f t="shared" si="70"/>
        <v>0.82104749023143975</v>
      </c>
      <c r="DH21" s="33">
        <v>49513</v>
      </c>
      <c r="DI21" s="33">
        <f t="shared" si="71"/>
        <v>-18388</v>
      </c>
      <c r="DJ21" s="35">
        <f t="shared" si="72"/>
        <v>0.72919397357918148</v>
      </c>
      <c r="DK21" s="41">
        <f t="shared" si="73"/>
        <v>716414.41</v>
      </c>
      <c r="DL21" s="41">
        <f t="shared" si="74"/>
        <v>-135785.58999999997</v>
      </c>
      <c r="DM21" s="42">
        <f t="shared" si="75"/>
        <v>0.84066464444965971</v>
      </c>
      <c r="DN21" s="33">
        <v>88015</v>
      </c>
      <c r="DO21" s="33">
        <f t="shared" si="76"/>
        <v>-89944</v>
      </c>
      <c r="DP21" s="35">
        <f t="shared" si="77"/>
        <v>0.49458021229609067</v>
      </c>
      <c r="DQ21" s="33">
        <v>46342</v>
      </c>
      <c r="DR21" s="33">
        <f t="shared" si="78"/>
        <v>-14097</v>
      </c>
      <c r="DS21" s="35">
        <f t="shared" si="79"/>
        <v>0.76675656446996143</v>
      </c>
      <c r="DT21" s="43">
        <f t="shared" si="80"/>
        <v>134357</v>
      </c>
      <c r="DU21" s="43">
        <f t="shared" si="81"/>
        <v>-104041</v>
      </c>
      <c r="DV21" s="44">
        <f t="shared" si="82"/>
        <v>0.5635827481774176</v>
      </c>
      <c r="DW21" s="33">
        <v>185190</v>
      </c>
      <c r="DX21" s="33">
        <f t="shared" si="83"/>
        <v>10180.589999999997</v>
      </c>
      <c r="DY21" s="35">
        <f t="shared" si="84"/>
        <v>1.0581716720260927</v>
      </c>
      <c r="DZ21" s="43">
        <f t="shared" si="85"/>
        <v>319547</v>
      </c>
      <c r="EA21" s="43">
        <f t="shared" si="86"/>
        <v>-93860.410000000033</v>
      </c>
      <c r="EB21" s="44">
        <f t="shared" si="87"/>
        <v>0.77295905266913323</v>
      </c>
      <c r="EC21" s="33">
        <v>55304</v>
      </c>
      <c r="ED21" s="33">
        <f t="shared" si="88"/>
        <v>-8286</v>
      </c>
      <c r="EE21" s="35">
        <f t="shared" si="89"/>
        <v>0.86969649315930175</v>
      </c>
      <c r="EF21" s="33">
        <v>55710</v>
      </c>
      <c r="EG21" s="33">
        <f t="shared" si="90"/>
        <v>4780</v>
      </c>
      <c r="EH21" s="35">
        <f t="shared" si="91"/>
        <v>1.0938543098370312</v>
      </c>
      <c r="EI21" s="33">
        <v>45659</v>
      </c>
      <c r="EJ21" s="33">
        <f t="shared" si="92"/>
        <v>-3798</v>
      </c>
      <c r="EK21" s="35">
        <f t="shared" si="93"/>
        <v>0.92320601734840368</v>
      </c>
      <c r="EL21" s="43">
        <f t="shared" si="94"/>
        <v>476220</v>
      </c>
      <c r="EM21" s="43">
        <f t="shared" si="95"/>
        <v>-101164.41000000003</v>
      </c>
      <c r="EN21" s="44">
        <f t="shared" si="96"/>
        <v>0.82478846285440921</v>
      </c>
      <c r="EO21" s="33">
        <v>105926</v>
      </c>
      <c r="EP21" s="33">
        <f t="shared" si="97"/>
        <v>16409</v>
      </c>
      <c r="EQ21" s="35">
        <f t="shared" si="98"/>
        <v>1.1833059642302579</v>
      </c>
      <c r="ER21" s="33">
        <v>50775</v>
      </c>
      <c r="ES21" s="33">
        <f t="shared" si="99"/>
        <v>1262</v>
      </c>
      <c r="ET21" s="35">
        <f t="shared" si="100"/>
        <v>1.0254882556096379</v>
      </c>
      <c r="EU21" s="43">
        <f t="shared" si="101"/>
        <v>632921</v>
      </c>
      <c r="EV21" s="43">
        <f t="shared" si="102"/>
        <v>-83493.410000000033</v>
      </c>
      <c r="EW21" s="44">
        <f t="shared" si="103"/>
        <v>0.88345654577215993</v>
      </c>
      <c r="EX21" s="33">
        <v>156698</v>
      </c>
      <c r="EY21" s="33">
        <f t="shared" si="104"/>
        <v>22341</v>
      </c>
      <c r="EZ21" s="35">
        <f t="shared" si="105"/>
        <v>1.1662808785548948</v>
      </c>
      <c r="FA21" s="33">
        <v>187158</v>
      </c>
      <c r="FB21" s="33">
        <f t="shared" si="106"/>
        <v>1968</v>
      </c>
      <c r="FC21" s="35">
        <f t="shared" si="107"/>
        <v>1.0106269236999839</v>
      </c>
      <c r="FD21" s="45">
        <f t="shared" si="108"/>
        <v>343856</v>
      </c>
      <c r="FE21" s="45">
        <f t="shared" si="109"/>
        <v>24309</v>
      </c>
      <c r="FF21" s="46">
        <f t="shared" si="110"/>
        <v>1.0760733162883707</v>
      </c>
      <c r="FG21" s="33">
        <v>169751</v>
      </c>
      <c r="FH21" s="33">
        <f t="shared" si="111"/>
        <v>13078</v>
      </c>
      <c r="FI21" s="35">
        <f t="shared" si="112"/>
        <v>1.0834732212953093</v>
      </c>
      <c r="FJ21" s="45">
        <f t="shared" si="113"/>
        <v>513607</v>
      </c>
      <c r="FK21" s="45">
        <f t="shared" si="114"/>
        <v>37387</v>
      </c>
      <c r="FL21" s="46">
        <f t="shared" si="115"/>
        <v>1.0785078325143842</v>
      </c>
      <c r="FM21" s="33">
        <v>188679.29</v>
      </c>
      <c r="FN21" s="33">
        <f t="shared" si="117"/>
        <v>31978.290000000008</v>
      </c>
      <c r="FO21" s="35">
        <f t="shared" si="118"/>
        <v>1.204072022514215</v>
      </c>
      <c r="FP21" s="45">
        <f t="shared" si="116"/>
        <v>702286.29</v>
      </c>
      <c r="FQ21" s="45">
        <f t="shared" si="119"/>
        <v>69365.290000000037</v>
      </c>
      <c r="FR21" s="46">
        <f t="shared" si="120"/>
        <v>1.109595494540393</v>
      </c>
    </row>
    <row r="22" spans="1:174" x14ac:dyDescent="0.2">
      <c r="A22" s="32">
        <v>16</v>
      </c>
      <c r="B22" s="32" t="s">
        <v>102</v>
      </c>
      <c r="C22" s="10">
        <v>1001013117</v>
      </c>
      <c r="D22" s="10">
        <v>101245001</v>
      </c>
      <c r="E22" s="10" t="s">
        <v>95</v>
      </c>
      <c r="F22" s="33">
        <v>51932</v>
      </c>
      <c r="G22" s="33">
        <v>71561</v>
      </c>
      <c r="H22" s="33">
        <v>65769</v>
      </c>
      <c r="I22" s="34">
        <f t="shared" si="0"/>
        <v>189262</v>
      </c>
      <c r="J22" s="33">
        <v>58669</v>
      </c>
      <c r="K22" s="33">
        <v>45270</v>
      </c>
      <c r="L22" s="33">
        <v>53917</v>
      </c>
      <c r="M22" s="34">
        <f t="shared" si="1"/>
        <v>347118</v>
      </c>
      <c r="N22" s="33">
        <v>62104</v>
      </c>
      <c r="O22" s="33">
        <v>60829</v>
      </c>
      <c r="P22" s="33">
        <v>49953</v>
      </c>
      <c r="Q22" s="34">
        <f t="shared" si="2"/>
        <v>520004</v>
      </c>
      <c r="R22" s="33">
        <v>85258</v>
      </c>
      <c r="S22" s="33">
        <v>56370</v>
      </c>
      <c r="T22" s="33">
        <v>61636</v>
      </c>
      <c r="U22" s="34">
        <f t="shared" si="3"/>
        <v>723268</v>
      </c>
      <c r="V22" s="33">
        <v>80410</v>
      </c>
      <c r="W22" s="33">
        <f t="shared" si="4"/>
        <v>28478</v>
      </c>
      <c r="X22" s="35">
        <f t="shared" si="5"/>
        <v>1.5483709466225064</v>
      </c>
      <c r="Y22" s="33">
        <v>76472</v>
      </c>
      <c r="Z22" s="33">
        <f t="shared" si="6"/>
        <v>4911</v>
      </c>
      <c r="AA22" s="35">
        <f t="shared" si="7"/>
        <v>1.0686267659758808</v>
      </c>
      <c r="AB22" s="33">
        <v>60036</v>
      </c>
      <c r="AC22" s="33">
        <f t="shared" si="8"/>
        <v>-5733</v>
      </c>
      <c r="AD22" s="35">
        <f t="shared" si="9"/>
        <v>0.91283127309218626</v>
      </c>
      <c r="AE22" s="36">
        <f t="shared" si="10"/>
        <v>216918</v>
      </c>
      <c r="AF22" s="36">
        <f t="shared" si="11"/>
        <v>27656</v>
      </c>
      <c r="AG22" s="37">
        <f t="shared" si="12"/>
        <v>1.1461254768521942</v>
      </c>
      <c r="AH22" s="33">
        <v>54024</v>
      </c>
      <c r="AI22" s="33">
        <f t="shared" si="13"/>
        <v>-4645</v>
      </c>
      <c r="AJ22" s="35">
        <f t="shared" si="14"/>
        <v>0.92082701256200039</v>
      </c>
      <c r="AK22" s="33">
        <v>72211</v>
      </c>
      <c r="AL22" s="33">
        <f t="shared" si="15"/>
        <v>26941</v>
      </c>
      <c r="AM22" s="35">
        <f t="shared" si="16"/>
        <v>1.5951181798100287</v>
      </c>
      <c r="AN22" s="33">
        <v>38318</v>
      </c>
      <c r="AO22" s="33">
        <f t="shared" si="17"/>
        <v>-15599</v>
      </c>
      <c r="AP22" s="35">
        <f t="shared" si="18"/>
        <v>0.71068494166960328</v>
      </c>
      <c r="AQ22" s="38">
        <f t="shared" si="19"/>
        <v>381471</v>
      </c>
      <c r="AR22" s="38">
        <f t="shared" si="122"/>
        <v>34353</v>
      </c>
      <c r="AS22" s="39">
        <f t="shared" si="121"/>
        <v>1.0989663457383367</v>
      </c>
      <c r="AT22" s="33">
        <v>94826</v>
      </c>
      <c r="AU22" s="33">
        <f t="shared" si="22"/>
        <v>32722</v>
      </c>
      <c r="AV22" s="35">
        <f t="shared" si="23"/>
        <v>1.5268903774314053</v>
      </c>
      <c r="AW22" s="33">
        <v>91523</v>
      </c>
      <c r="AX22" s="33">
        <f t="shared" si="24"/>
        <v>30694</v>
      </c>
      <c r="AY22" s="35">
        <f t="shared" si="25"/>
        <v>1.5045948478521758</v>
      </c>
      <c r="AZ22" s="33">
        <v>44871</v>
      </c>
      <c r="BA22" s="33">
        <f t="shared" si="26"/>
        <v>-5082</v>
      </c>
      <c r="BB22" s="40">
        <f t="shared" si="27"/>
        <v>0.89826436850639602</v>
      </c>
      <c r="BC22" s="38">
        <f t="shared" si="28"/>
        <v>612691</v>
      </c>
      <c r="BD22" s="38">
        <f t="shared" si="29"/>
        <v>92687</v>
      </c>
      <c r="BE22" s="39">
        <f t="shared" si="30"/>
        <v>1.1782428596703103</v>
      </c>
      <c r="BF22" s="33">
        <v>52508</v>
      </c>
      <c r="BG22" s="33">
        <f t="shared" si="31"/>
        <v>-32750</v>
      </c>
      <c r="BH22" s="40">
        <f t="shared" si="32"/>
        <v>0.61587182434492949</v>
      </c>
      <c r="BI22" s="33">
        <v>54174</v>
      </c>
      <c r="BJ22" s="33">
        <f t="shared" si="33"/>
        <v>-2196</v>
      </c>
      <c r="BK22" s="40">
        <f t="shared" si="34"/>
        <v>0.96104310803618942</v>
      </c>
      <c r="BL22" s="33">
        <v>47926</v>
      </c>
      <c r="BM22" s="33">
        <f t="shared" si="35"/>
        <v>-13710</v>
      </c>
      <c r="BN22" s="40">
        <f t="shared" si="36"/>
        <v>0.77756505938088127</v>
      </c>
      <c r="BO22" s="38">
        <f t="shared" si="37"/>
        <v>767299</v>
      </c>
      <c r="BP22" s="33">
        <f t="shared" si="38"/>
        <v>44031</v>
      </c>
      <c r="BQ22" s="40">
        <f t="shared" si="39"/>
        <v>1.0608778488748292</v>
      </c>
      <c r="BR22" s="33">
        <v>73155</v>
      </c>
      <c r="BS22" s="33">
        <f t="shared" si="40"/>
        <v>-7255</v>
      </c>
      <c r="BT22" s="35">
        <f t="shared" si="41"/>
        <v>0.90977490361895286</v>
      </c>
      <c r="BU22" s="33">
        <v>76185</v>
      </c>
      <c r="BV22" s="33">
        <f t="shared" si="42"/>
        <v>-287</v>
      </c>
      <c r="BW22" s="35">
        <f t="shared" si="43"/>
        <v>0.9962469923632179</v>
      </c>
      <c r="BX22" s="33">
        <v>68089</v>
      </c>
      <c r="BY22" s="33">
        <f t="shared" si="44"/>
        <v>8053</v>
      </c>
      <c r="BZ22" s="35">
        <f t="shared" si="45"/>
        <v>1.1341361849556932</v>
      </c>
      <c r="CA22" s="41">
        <f t="shared" si="46"/>
        <v>217429</v>
      </c>
      <c r="CB22" s="41">
        <f t="shared" si="47"/>
        <v>511</v>
      </c>
      <c r="CC22" s="42">
        <f t="shared" si="48"/>
        <v>1.0023557288929457</v>
      </c>
      <c r="CD22" s="33">
        <v>62683</v>
      </c>
      <c r="CE22" s="33">
        <f t="shared" si="49"/>
        <v>8659</v>
      </c>
      <c r="CF22" s="35">
        <f t="shared" si="50"/>
        <v>1.1602806160225085</v>
      </c>
      <c r="CG22" s="33">
        <v>85607</v>
      </c>
      <c r="CH22" s="33">
        <f t="shared" si="51"/>
        <v>13396</v>
      </c>
      <c r="CI22" s="35">
        <f t="shared" si="52"/>
        <v>1.1855119026187146</v>
      </c>
      <c r="CJ22" s="33">
        <v>95709</v>
      </c>
      <c r="CK22" s="33">
        <f t="shared" si="53"/>
        <v>57391</v>
      </c>
      <c r="CL22" s="35">
        <f t="shared" si="54"/>
        <v>2.4977556239887257</v>
      </c>
      <c r="CM22" s="41">
        <f t="shared" si="55"/>
        <v>461428</v>
      </c>
      <c r="CN22" s="41">
        <f t="shared" si="56"/>
        <v>79957</v>
      </c>
      <c r="CO22" s="42">
        <f t="shared" si="57"/>
        <v>1.2096017783789594</v>
      </c>
      <c r="CP22" s="33">
        <v>130857</v>
      </c>
      <c r="CQ22" s="33">
        <f t="shared" si="58"/>
        <v>36031</v>
      </c>
      <c r="CR22" s="35">
        <f t="shared" si="59"/>
        <v>1.3799696285828782</v>
      </c>
      <c r="CS22" s="33">
        <v>82187</v>
      </c>
      <c r="CT22" s="33">
        <f t="shared" si="60"/>
        <v>-9336</v>
      </c>
      <c r="CU22" s="35">
        <f t="shared" si="61"/>
        <v>0.89799285425521458</v>
      </c>
      <c r="CV22" s="33">
        <v>46716</v>
      </c>
      <c r="CW22" s="33">
        <f t="shared" si="62"/>
        <v>1845</v>
      </c>
      <c r="CX22" s="35">
        <f t="shared" si="63"/>
        <v>1.0411178712308617</v>
      </c>
      <c r="CY22" s="41">
        <f t="shared" si="64"/>
        <v>721188</v>
      </c>
      <c r="CZ22" s="41">
        <f t="shared" si="65"/>
        <v>108497</v>
      </c>
      <c r="DA22" s="42">
        <f t="shared" si="66"/>
        <v>1.1770827382807973</v>
      </c>
      <c r="DB22" s="33">
        <v>61264</v>
      </c>
      <c r="DC22" s="33">
        <f t="shared" si="67"/>
        <v>8756</v>
      </c>
      <c r="DD22" s="35">
        <f t="shared" si="68"/>
        <v>1.1667555420126456</v>
      </c>
      <c r="DE22" s="33">
        <v>73915</v>
      </c>
      <c r="DF22" s="33">
        <f t="shared" si="69"/>
        <v>19741</v>
      </c>
      <c r="DG22" s="35">
        <f t="shared" si="70"/>
        <v>1.3643998966293793</v>
      </c>
      <c r="DH22" s="33">
        <v>84033</v>
      </c>
      <c r="DI22" s="33">
        <f t="shared" si="71"/>
        <v>36107</v>
      </c>
      <c r="DJ22" s="35">
        <f t="shared" si="72"/>
        <v>1.7533906439093603</v>
      </c>
      <c r="DK22" s="41">
        <f t="shared" si="73"/>
        <v>940400</v>
      </c>
      <c r="DL22" s="41">
        <f t="shared" si="74"/>
        <v>173101</v>
      </c>
      <c r="DM22" s="42">
        <f t="shared" si="75"/>
        <v>1.225597843865299</v>
      </c>
      <c r="DN22" s="33">
        <v>137292</v>
      </c>
      <c r="DO22" s="33">
        <f t="shared" si="76"/>
        <v>-12048</v>
      </c>
      <c r="DP22" s="35">
        <f t="shared" si="77"/>
        <v>0.91932503013258338</v>
      </c>
      <c r="DQ22" s="33">
        <v>65369</v>
      </c>
      <c r="DR22" s="33">
        <f t="shared" si="78"/>
        <v>-2720</v>
      </c>
      <c r="DS22" s="35">
        <f t="shared" si="79"/>
        <v>0.96005228450997959</v>
      </c>
      <c r="DT22" s="43">
        <f t="shared" si="80"/>
        <v>202661</v>
      </c>
      <c r="DU22" s="43">
        <f t="shared" si="81"/>
        <v>-14768</v>
      </c>
      <c r="DV22" s="44">
        <f t="shared" si="82"/>
        <v>0.93207897750530055</v>
      </c>
      <c r="DW22" s="33">
        <v>219053</v>
      </c>
      <c r="DX22" s="33">
        <f t="shared" si="83"/>
        <v>-24946</v>
      </c>
      <c r="DY22" s="35">
        <f t="shared" si="84"/>
        <v>0.89776187607326263</v>
      </c>
      <c r="DZ22" s="43">
        <f t="shared" si="85"/>
        <v>421714</v>
      </c>
      <c r="EA22" s="43">
        <f t="shared" si="86"/>
        <v>-39714</v>
      </c>
      <c r="EB22" s="44">
        <f t="shared" si="87"/>
        <v>0.91393240115467633</v>
      </c>
      <c r="EC22" s="33">
        <v>142978</v>
      </c>
      <c r="ED22" s="33">
        <f t="shared" si="88"/>
        <v>12121</v>
      </c>
      <c r="EE22" s="35">
        <f t="shared" si="89"/>
        <v>1.0926278303797274</v>
      </c>
      <c r="EF22" s="33">
        <v>65276</v>
      </c>
      <c r="EG22" s="33">
        <f t="shared" si="90"/>
        <v>-16911</v>
      </c>
      <c r="EH22" s="35">
        <f t="shared" si="91"/>
        <v>0.79423753148308129</v>
      </c>
      <c r="EI22" s="33">
        <v>41952</v>
      </c>
      <c r="EJ22" s="33">
        <f t="shared" si="92"/>
        <v>-4764</v>
      </c>
      <c r="EK22" s="35">
        <f t="shared" si="93"/>
        <v>0.8980220909324429</v>
      </c>
      <c r="EL22" s="43">
        <f t="shared" si="94"/>
        <v>671920</v>
      </c>
      <c r="EM22" s="43">
        <f t="shared" si="95"/>
        <v>-49268</v>
      </c>
      <c r="EN22" s="44">
        <f t="shared" si="96"/>
        <v>0.93168494206781038</v>
      </c>
      <c r="EO22" s="33">
        <v>121714</v>
      </c>
      <c r="EP22" s="33">
        <f t="shared" si="97"/>
        <v>-13465</v>
      </c>
      <c r="EQ22" s="35">
        <f t="shared" si="98"/>
        <v>0.90039133297331686</v>
      </c>
      <c r="ER22" s="33">
        <v>55098</v>
      </c>
      <c r="ES22" s="33">
        <f t="shared" si="99"/>
        <v>-28935</v>
      </c>
      <c r="ET22" s="35">
        <f t="shared" si="100"/>
        <v>0.65567098639820076</v>
      </c>
      <c r="EU22" s="43">
        <f t="shared" si="101"/>
        <v>848732</v>
      </c>
      <c r="EV22" s="43">
        <f t="shared" si="102"/>
        <v>-91668</v>
      </c>
      <c r="EW22" s="44">
        <f t="shared" si="103"/>
        <v>0.90252233092301148</v>
      </c>
      <c r="EX22" s="33">
        <v>186597</v>
      </c>
      <c r="EY22" s="33">
        <f t="shared" si="104"/>
        <v>-16064</v>
      </c>
      <c r="EZ22" s="35">
        <f t="shared" si="105"/>
        <v>0.92073462580368204</v>
      </c>
      <c r="FA22" s="33">
        <v>185703</v>
      </c>
      <c r="FB22" s="33">
        <f t="shared" si="106"/>
        <v>-33350</v>
      </c>
      <c r="FC22" s="35">
        <f t="shared" si="107"/>
        <v>0.84775373996247483</v>
      </c>
      <c r="FD22" s="45">
        <f t="shared" si="108"/>
        <v>372300</v>
      </c>
      <c r="FE22" s="45">
        <f t="shared" si="109"/>
        <v>-49414</v>
      </c>
      <c r="FF22" s="46">
        <f t="shared" si="110"/>
        <v>0.88282580137249411</v>
      </c>
      <c r="FG22" s="33">
        <v>230169</v>
      </c>
      <c r="FH22" s="33">
        <f t="shared" si="111"/>
        <v>-20037</v>
      </c>
      <c r="FI22" s="35">
        <f t="shared" si="112"/>
        <v>0.91991798757823551</v>
      </c>
      <c r="FJ22" s="45">
        <f t="shared" si="113"/>
        <v>602469</v>
      </c>
      <c r="FK22" s="45">
        <f t="shared" si="114"/>
        <v>-69451</v>
      </c>
      <c r="FL22" s="46">
        <f t="shared" si="115"/>
        <v>0.89663799261816879</v>
      </c>
      <c r="FM22" s="33">
        <v>169449</v>
      </c>
      <c r="FN22" s="33">
        <f t="shared" si="117"/>
        <v>-7363</v>
      </c>
      <c r="FO22" s="35">
        <f t="shared" si="118"/>
        <v>0.958356898853019</v>
      </c>
      <c r="FP22" s="45">
        <f t="shared" si="116"/>
        <v>771918</v>
      </c>
      <c r="FQ22" s="45">
        <f t="shared" si="119"/>
        <v>-76814</v>
      </c>
      <c r="FR22" s="46">
        <f t="shared" si="120"/>
        <v>0.90949557693123384</v>
      </c>
    </row>
    <row r="23" spans="1:174" x14ac:dyDescent="0.2">
      <c r="A23" s="32">
        <v>17</v>
      </c>
      <c r="B23" s="32" t="s">
        <v>103</v>
      </c>
      <c r="C23" s="10">
        <v>1012008126</v>
      </c>
      <c r="D23" s="10">
        <v>101201001</v>
      </c>
      <c r="E23" s="10" t="s">
        <v>95</v>
      </c>
      <c r="F23" s="33"/>
      <c r="G23" s="33"/>
      <c r="H23" s="33"/>
      <c r="I23" s="34">
        <f t="shared" si="0"/>
        <v>0</v>
      </c>
      <c r="J23" s="33"/>
      <c r="K23" s="33">
        <v>0</v>
      </c>
      <c r="L23" s="33">
        <v>0</v>
      </c>
      <c r="M23" s="34">
        <f t="shared" si="1"/>
        <v>0</v>
      </c>
      <c r="N23" s="33">
        <v>0</v>
      </c>
      <c r="O23" s="33">
        <v>0</v>
      </c>
      <c r="P23" s="33">
        <v>60000</v>
      </c>
      <c r="Q23" s="34">
        <f t="shared" si="2"/>
        <v>60000</v>
      </c>
      <c r="R23" s="33">
        <v>13064</v>
      </c>
      <c r="S23" s="33">
        <v>44840</v>
      </c>
      <c r="T23" s="33">
        <v>0</v>
      </c>
      <c r="U23" s="34">
        <f t="shared" si="3"/>
        <v>117904</v>
      </c>
      <c r="V23" s="33">
        <v>47496</v>
      </c>
      <c r="W23" s="33">
        <f t="shared" si="4"/>
        <v>47496</v>
      </c>
      <c r="X23" s="35" t="e">
        <f t="shared" si="5"/>
        <v>#DIV/0!</v>
      </c>
      <c r="Y23" s="33">
        <v>0</v>
      </c>
      <c r="Z23" s="33">
        <f t="shared" si="6"/>
        <v>0</v>
      </c>
      <c r="AA23" s="35" t="e">
        <f t="shared" si="7"/>
        <v>#DIV/0!</v>
      </c>
      <c r="AB23" s="33">
        <v>32197</v>
      </c>
      <c r="AC23" s="33">
        <f t="shared" si="8"/>
        <v>32197</v>
      </c>
      <c r="AD23" s="35" t="e">
        <f t="shared" si="9"/>
        <v>#DIV/0!</v>
      </c>
      <c r="AE23" s="36">
        <f t="shared" si="10"/>
        <v>79693</v>
      </c>
      <c r="AF23" s="36">
        <f t="shared" si="11"/>
        <v>79693</v>
      </c>
      <c r="AG23" s="37" t="e">
        <f t="shared" si="12"/>
        <v>#DIV/0!</v>
      </c>
      <c r="AH23" s="33">
        <v>9486</v>
      </c>
      <c r="AI23" s="33">
        <f t="shared" si="13"/>
        <v>9486</v>
      </c>
      <c r="AJ23" s="35" t="e">
        <f t="shared" si="14"/>
        <v>#DIV/0!</v>
      </c>
      <c r="AK23" s="33">
        <v>10049</v>
      </c>
      <c r="AL23" s="33">
        <f t="shared" si="15"/>
        <v>10049</v>
      </c>
      <c r="AM23" s="35" t="e">
        <f t="shared" si="16"/>
        <v>#DIV/0!</v>
      </c>
      <c r="AN23" s="33">
        <v>10054</v>
      </c>
      <c r="AO23" s="33">
        <f t="shared" si="17"/>
        <v>10054</v>
      </c>
      <c r="AP23" s="35" t="e">
        <f t="shared" si="18"/>
        <v>#DIV/0!</v>
      </c>
      <c r="AQ23" s="38">
        <f t="shared" si="19"/>
        <v>109282</v>
      </c>
      <c r="AR23" s="38">
        <f t="shared" si="122"/>
        <v>109282</v>
      </c>
      <c r="AS23" s="39" t="e">
        <f t="shared" si="121"/>
        <v>#DIV/0!</v>
      </c>
      <c r="AT23" s="33">
        <v>11441</v>
      </c>
      <c r="AU23" s="33">
        <f t="shared" si="22"/>
        <v>11441</v>
      </c>
      <c r="AV23" s="35" t="e">
        <f t="shared" si="23"/>
        <v>#DIV/0!</v>
      </c>
      <c r="AW23" s="33">
        <v>11509</v>
      </c>
      <c r="AX23" s="33">
        <f t="shared" si="24"/>
        <v>11509</v>
      </c>
      <c r="AY23" s="35" t="e">
        <f t="shared" si="25"/>
        <v>#DIV/0!</v>
      </c>
      <c r="AZ23" s="33">
        <v>11706</v>
      </c>
      <c r="BA23" s="33">
        <f t="shared" si="26"/>
        <v>-48294</v>
      </c>
      <c r="BB23" s="40">
        <f t="shared" si="27"/>
        <v>0.1951</v>
      </c>
      <c r="BC23" s="38">
        <f t="shared" si="28"/>
        <v>143938</v>
      </c>
      <c r="BD23" s="38">
        <f t="shared" si="29"/>
        <v>83938</v>
      </c>
      <c r="BE23" s="39">
        <f t="shared" si="30"/>
        <v>2.3989666666666665</v>
      </c>
      <c r="BF23" s="33">
        <v>11706</v>
      </c>
      <c r="BG23" s="33">
        <f t="shared" si="31"/>
        <v>-1358</v>
      </c>
      <c r="BH23" s="40">
        <f t="shared" si="32"/>
        <v>0.89605021432945497</v>
      </c>
      <c r="BI23" s="33">
        <v>13134</v>
      </c>
      <c r="BJ23" s="33">
        <f t="shared" si="33"/>
        <v>-31706</v>
      </c>
      <c r="BK23" s="40">
        <f t="shared" si="34"/>
        <v>0.29290811775200715</v>
      </c>
      <c r="BL23" s="33">
        <v>20875</v>
      </c>
      <c r="BM23" s="33">
        <f t="shared" si="35"/>
        <v>20875</v>
      </c>
      <c r="BN23" s="40" t="e">
        <f t="shared" si="36"/>
        <v>#DIV/0!</v>
      </c>
      <c r="BO23" s="38">
        <f t="shared" si="37"/>
        <v>189653</v>
      </c>
      <c r="BP23" s="33">
        <f t="shared" si="38"/>
        <v>71749</v>
      </c>
      <c r="BQ23" s="40">
        <f t="shared" si="39"/>
        <v>1.6085374542000273</v>
      </c>
      <c r="BR23" s="33">
        <v>0</v>
      </c>
      <c r="BS23" s="33">
        <f t="shared" si="40"/>
        <v>-47496</v>
      </c>
      <c r="BT23" s="35">
        <f t="shared" si="41"/>
        <v>0</v>
      </c>
      <c r="BU23" s="33">
        <v>1682</v>
      </c>
      <c r="BV23" s="33">
        <f t="shared" si="42"/>
        <v>1682</v>
      </c>
      <c r="BW23" s="35" t="e">
        <f t="shared" si="43"/>
        <v>#DIV/0!</v>
      </c>
      <c r="BX23" s="33">
        <v>11797</v>
      </c>
      <c r="BY23" s="33">
        <f t="shared" si="44"/>
        <v>-20400</v>
      </c>
      <c r="BZ23" s="35">
        <f t="shared" si="45"/>
        <v>0.36640059632885053</v>
      </c>
      <c r="CA23" s="41">
        <f t="shared" si="46"/>
        <v>13479</v>
      </c>
      <c r="CB23" s="41">
        <f t="shared" si="47"/>
        <v>-66214</v>
      </c>
      <c r="CC23" s="42">
        <f t="shared" si="48"/>
        <v>0.16913656155496717</v>
      </c>
      <c r="CD23" s="33">
        <v>15580</v>
      </c>
      <c r="CE23" s="33">
        <f t="shared" si="49"/>
        <v>6094</v>
      </c>
      <c r="CF23" s="35">
        <f t="shared" si="50"/>
        <v>1.6424204090238246</v>
      </c>
      <c r="CG23" s="33">
        <v>9592</v>
      </c>
      <c r="CH23" s="33">
        <f t="shared" si="51"/>
        <v>-457</v>
      </c>
      <c r="CI23" s="35">
        <f t="shared" si="52"/>
        <v>0.9545228380933426</v>
      </c>
      <c r="CJ23" s="33">
        <v>12070</v>
      </c>
      <c r="CK23" s="33">
        <f t="shared" si="53"/>
        <v>2016</v>
      </c>
      <c r="CL23" s="35">
        <f t="shared" si="54"/>
        <v>1.2005172070817585</v>
      </c>
      <c r="CM23" s="41">
        <f t="shared" si="55"/>
        <v>50721</v>
      </c>
      <c r="CN23" s="41">
        <f t="shared" si="56"/>
        <v>-58561</v>
      </c>
      <c r="CO23" s="42">
        <f t="shared" si="57"/>
        <v>0.46412949982613788</v>
      </c>
      <c r="CP23" s="33">
        <v>12863</v>
      </c>
      <c r="CQ23" s="33">
        <f t="shared" si="58"/>
        <v>1422</v>
      </c>
      <c r="CR23" s="35">
        <f t="shared" si="59"/>
        <v>1.1242898348046499</v>
      </c>
      <c r="CS23" s="33">
        <v>13008</v>
      </c>
      <c r="CT23" s="33">
        <f t="shared" si="60"/>
        <v>1499</v>
      </c>
      <c r="CU23" s="35">
        <f t="shared" si="61"/>
        <v>1.1302458945173344</v>
      </c>
      <c r="CV23" s="33">
        <v>9678</v>
      </c>
      <c r="CW23" s="33">
        <f t="shared" si="62"/>
        <v>-2028</v>
      </c>
      <c r="CX23" s="35">
        <f t="shared" si="63"/>
        <v>0.82675550999487446</v>
      </c>
      <c r="CY23" s="41">
        <f t="shared" si="64"/>
        <v>86270</v>
      </c>
      <c r="CZ23" s="41">
        <f t="shared" si="65"/>
        <v>-57668</v>
      </c>
      <c r="DA23" s="42">
        <f t="shared" si="66"/>
        <v>0.59935527796690247</v>
      </c>
      <c r="DB23" s="33">
        <v>10637</v>
      </c>
      <c r="DC23" s="33">
        <f t="shared" si="67"/>
        <v>-1069</v>
      </c>
      <c r="DD23" s="35">
        <f t="shared" si="68"/>
        <v>0.9086793097556809</v>
      </c>
      <c r="DE23" s="33">
        <v>10606</v>
      </c>
      <c r="DF23" s="33">
        <f t="shared" si="69"/>
        <v>-2528</v>
      </c>
      <c r="DG23" s="35">
        <f t="shared" si="70"/>
        <v>0.80752246078879242</v>
      </c>
      <c r="DH23" s="33">
        <v>11508</v>
      </c>
      <c r="DI23" s="33">
        <f t="shared" si="71"/>
        <v>-9367</v>
      </c>
      <c r="DJ23" s="35">
        <f t="shared" si="72"/>
        <v>0.55128143712574851</v>
      </c>
      <c r="DK23" s="41">
        <f t="shared" si="73"/>
        <v>119021</v>
      </c>
      <c r="DL23" s="41">
        <f t="shared" si="74"/>
        <v>-70632</v>
      </c>
      <c r="DM23" s="42">
        <f t="shared" si="75"/>
        <v>0.62757246128455657</v>
      </c>
      <c r="DN23" s="33">
        <v>18330</v>
      </c>
      <c r="DO23" s="33">
        <f t="shared" si="76"/>
        <v>16648</v>
      </c>
      <c r="DP23" s="35">
        <f t="shared" si="77"/>
        <v>10.897740784780023</v>
      </c>
      <c r="DQ23" s="33">
        <v>10954</v>
      </c>
      <c r="DR23" s="33">
        <f t="shared" si="78"/>
        <v>-843</v>
      </c>
      <c r="DS23" s="35">
        <f t="shared" si="79"/>
        <v>0.92854115453081287</v>
      </c>
      <c r="DT23" s="43">
        <f t="shared" si="80"/>
        <v>29284</v>
      </c>
      <c r="DU23" s="43">
        <f t="shared" si="81"/>
        <v>15805</v>
      </c>
      <c r="DV23" s="44">
        <f t="shared" si="82"/>
        <v>2.1725647303212403</v>
      </c>
      <c r="DW23" s="33">
        <v>40534</v>
      </c>
      <c r="DX23" s="33">
        <f t="shared" si="83"/>
        <v>3292</v>
      </c>
      <c r="DY23" s="35">
        <f t="shared" si="84"/>
        <v>1.0883948230492455</v>
      </c>
      <c r="DZ23" s="43">
        <f t="shared" si="85"/>
        <v>69818</v>
      </c>
      <c r="EA23" s="43">
        <f t="shared" si="86"/>
        <v>19097</v>
      </c>
      <c r="EB23" s="44">
        <f t="shared" si="87"/>
        <v>1.376510715482739</v>
      </c>
      <c r="EC23" s="33">
        <v>10975</v>
      </c>
      <c r="ED23" s="33">
        <f t="shared" si="88"/>
        <v>-1888</v>
      </c>
      <c r="EE23" s="35">
        <f t="shared" si="89"/>
        <v>0.85322242089714684</v>
      </c>
      <c r="EF23" s="33">
        <v>11347</v>
      </c>
      <c r="EG23" s="33">
        <f t="shared" si="90"/>
        <v>-1661</v>
      </c>
      <c r="EH23" s="35">
        <f t="shared" si="91"/>
        <v>0.87230934809348093</v>
      </c>
      <c r="EI23" s="33">
        <v>10216</v>
      </c>
      <c r="EJ23" s="33">
        <f t="shared" si="92"/>
        <v>538</v>
      </c>
      <c r="EK23" s="35">
        <f t="shared" si="93"/>
        <v>1.0555899979334573</v>
      </c>
      <c r="EL23" s="43">
        <f t="shared" si="94"/>
        <v>102356</v>
      </c>
      <c r="EM23" s="43">
        <f t="shared" si="95"/>
        <v>16086</v>
      </c>
      <c r="EN23" s="44">
        <f t="shared" si="96"/>
        <v>1.1864611104671381</v>
      </c>
      <c r="EO23" s="33">
        <v>29651</v>
      </c>
      <c r="EP23" s="33">
        <f t="shared" si="97"/>
        <v>8408</v>
      </c>
      <c r="EQ23" s="35">
        <f t="shared" si="98"/>
        <v>1.3958009697312055</v>
      </c>
      <c r="ER23" s="33">
        <v>27686</v>
      </c>
      <c r="ES23" s="33">
        <f t="shared" si="99"/>
        <v>16178</v>
      </c>
      <c r="ET23" s="35">
        <f t="shared" si="100"/>
        <v>2.4058046576294752</v>
      </c>
      <c r="EU23" s="43">
        <f t="shared" si="101"/>
        <v>159693</v>
      </c>
      <c r="EV23" s="43">
        <f t="shared" si="102"/>
        <v>40672</v>
      </c>
      <c r="EW23" s="44">
        <f t="shared" si="103"/>
        <v>1.3417212088623016</v>
      </c>
      <c r="EX23" s="33">
        <v>28052</v>
      </c>
      <c r="EY23" s="33">
        <f t="shared" si="104"/>
        <v>-1232</v>
      </c>
      <c r="EZ23" s="35">
        <f t="shared" si="105"/>
        <v>0.95792924463871054</v>
      </c>
      <c r="FA23" s="33">
        <v>41289</v>
      </c>
      <c r="FB23" s="33">
        <f t="shared" si="106"/>
        <v>755</v>
      </c>
      <c r="FC23" s="35">
        <f t="shared" si="107"/>
        <v>1.0186263383825924</v>
      </c>
      <c r="FD23" s="45">
        <f t="shared" si="108"/>
        <v>69341</v>
      </c>
      <c r="FE23" s="45">
        <f t="shared" si="109"/>
        <v>-477</v>
      </c>
      <c r="FF23" s="46">
        <f t="shared" si="110"/>
        <v>0.99316795095820565</v>
      </c>
      <c r="FG23" s="33">
        <v>41939</v>
      </c>
      <c r="FH23" s="33">
        <f t="shared" si="111"/>
        <v>9401</v>
      </c>
      <c r="FI23" s="35">
        <f t="shared" si="112"/>
        <v>1.2889237199582027</v>
      </c>
      <c r="FJ23" s="45">
        <f t="shared" si="113"/>
        <v>111280</v>
      </c>
      <c r="FK23" s="45">
        <f t="shared" si="114"/>
        <v>8924</v>
      </c>
      <c r="FL23" s="46">
        <f t="shared" si="115"/>
        <v>1.0871859001914885</v>
      </c>
      <c r="FM23" s="33">
        <v>45526.19</v>
      </c>
      <c r="FN23" s="33">
        <f t="shared" si="117"/>
        <v>-11810.809999999998</v>
      </c>
      <c r="FO23" s="35">
        <f t="shared" si="118"/>
        <v>0.794010673735982</v>
      </c>
      <c r="FP23" s="45">
        <f t="shared" si="116"/>
        <v>156806.19</v>
      </c>
      <c r="FQ23" s="45">
        <f t="shared" si="119"/>
        <v>-2886.8099999999977</v>
      </c>
      <c r="FR23" s="46">
        <f t="shared" si="120"/>
        <v>0.9819227517799779</v>
      </c>
    </row>
    <row r="24" spans="1:174" x14ac:dyDescent="0.2">
      <c r="A24" s="32">
        <v>18</v>
      </c>
      <c r="B24" s="32" t="s">
        <v>104</v>
      </c>
      <c r="C24" s="10">
        <v>2310031475</v>
      </c>
      <c r="D24" s="10" t="s">
        <v>105</v>
      </c>
      <c r="E24" s="10" t="s">
        <v>95</v>
      </c>
      <c r="F24" s="33">
        <v>130624</v>
      </c>
      <c r="G24" s="33">
        <v>119946</v>
      </c>
      <c r="H24" s="33">
        <v>116489</v>
      </c>
      <c r="I24" s="34">
        <f t="shared" si="0"/>
        <v>367059</v>
      </c>
      <c r="J24" s="33">
        <v>122697</v>
      </c>
      <c r="K24" s="33">
        <v>109625</v>
      </c>
      <c r="L24" s="33">
        <v>132494</v>
      </c>
      <c r="M24" s="34">
        <f t="shared" si="1"/>
        <v>731875</v>
      </c>
      <c r="N24" s="33">
        <v>130609</v>
      </c>
      <c r="O24" s="33">
        <v>120359</v>
      </c>
      <c r="P24" s="33">
        <v>130373</v>
      </c>
      <c r="Q24" s="34">
        <f t="shared" si="2"/>
        <v>1113216</v>
      </c>
      <c r="R24" s="33">
        <v>111782</v>
      </c>
      <c r="S24" s="33">
        <v>113339</v>
      </c>
      <c r="T24" s="33">
        <v>116358</v>
      </c>
      <c r="U24" s="34">
        <f t="shared" si="3"/>
        <v>1454695</v>
      </c>
      <c r="V24" s="33">
        <v>127776</v>
      </c>
      <c r="W24" s="33">
        <f t="shared" si="4"/>
        <v>-2848</v>
      </c>
      <c r="X24" s="35">
        <f t="shared" si="5"/>
        <v>0.97819696227339537</v>
      </c>
      <c r="Y24" s="33">
        <v>131582</v>
      </c>
      <c r="Z24" s="33">
        <f t="shared" si="6"/>
        <v>11636</v>
      </c>
      <c r="AA24" s="35">
        <f t="shared" si="7"/>
        <v>1.0970103213112568</v>
      </c>
      <c r="AB24" s="33">
        <v>123388</v>
      </c>
      <c r="AC24" s="33">
        <f t="shared" si="8"/>
        <v>6899</v>
      </c>
      <c r="AD24" s="35">
        <f t="shared" si="9"/>
        <v>1.0592244761307934</v>
      </c>
      <c r="AE24" s="33">
        <f t="shared" si="10"/>
        <v>382746</v>
      </c>
      <c r="AF24" s="33">
        <f t="shared" si="11"/>
        <v>15687</v>
      </c>
      <c r="AG24" s="35">
        <f t="shared" si="12"/>
        <v>1.0427369986841353</v>
      </c>
      <c r="AH24" s="33">
        <v>109026</v>
      </c>
      <c r="AI24" s="33">
        <f t="shared" si="13"/>
        <v>-13671</v>
      </c>
      <c r="AJ24" s="35">
        <f t="shared" si="14"/>
        <v>0.88857918286510673</v>
      </c>
      <c r="AK24" s="33">
        <v>146704</v>
      </c>
      <c r="AL24" s="33">
        <f t="shared" si="15"/>
        <v>37079</v>
      </c>
      <c r="AM24" s="35">
        <f t="shared" si="16"/>
        <v>1.3382348916761688</v>
      </c>
      <c r="AN24" s="33">
        <v>136858</v>
      </c>
      <c r="AO24" s="33">
        <f t="shared" si="17"/>
        <v>4364</v>
      </c>
      <c r="AP24" s="35">
        <f t="shared" si="18"/>
        <v>1.0329373405588178</v>
      </c>
      <c r="AQ24" s="38">
        <f t="shared" si="19"/>
        <v>775334</v>
      </c>
      <c r="AR24" s="38">
        <f t="shared" si="122"/>
        <v>43459</v>
      </c>
      <c r="AS24" s="39">
        <f t="shared" si="121"/>
        <v>1.0593803586678052</v>
      </c>
      <c r="AT24" s="33">
        <v>110465</v>
      </c>
      <c r="AU24" s="33">
        <f t="shared" si="22"/>
        <v>-20144</v>
      </c>
      <c r="AV24" s="35">
        <f t="shared" si="23"/>
        <v>0.84576866831535347</v>
      </c>
      <c r="AW24" s="33">
        <v>175871</v>
      </c>
      <c r="AX24" s="33">
        <f t="shared" si="24"/>
        <v>55512</v>
      </c>
      <c r="AY24" s="35">
        <f t="shared" si="25"/>
        <v>1.4612201829526665</v>
      </c>
      <c r="AZ24" s="33">
        <v>142099</v>
      </c>
      <c r="BA24" s="33">
        <f t="shared" si="26"/>
        <v>11726</v>
      </c>
      <c r="BB24" s="40">
        <f t="shared" si="27"/>
        <v>1.0899419358302715</v>
      </c>
      <c r="BC24" s="38">
        <f t="shared" si="28"/>
        <v>1203769</v>
      </c>
      <c r="BD24" s="38">
        <f t="shared" si="29"/>
        <v>90553</v>
      </c>
      <c r="BE24" s="39">
        <f t="shared" si="30"/>
        <v>1.0813436026790848</v>
      </c>
      <c r="BF24" s="33">
        <v>132353</v>
      </c>
      <c r="BG24" s="33">
        <f t="shared" si="31"/>
        <v>20571</v>
      </c>
      <c r="BH24" s="40">
        <f t="shared" si="32"/>
        <v>1.1840278399026678</v>
      </c>
      <c r="BI24" s="33">
        <v>131253</v>
      </c>
      <c r="BJ24" s="33">
        <f t="shared" si="33"/>
        <v>17914</v>
      </c>
      <c r="BK24" s="40">
        <f t="shared" si="34"/>
        <v>1.1580568030422009</v>
      </c>
      <c r="BL24" s="33">
        <v>105601</v>
      </c>
      <c r="BM24" s="33">
        <f t="shared" si="35"/>
        <v>-10757</v>
      </c>
      <c r="BN24" s="40">
        <f t="shared" si="36"/>
        <v>0.90755255332680174</v>
      </c>
      <c r="BO24" s="38">
        <f t="shared" si="37"/>
        <v>1572976</v>
      </c>
      <c r="BP24" s="33">
        <f t="shared" si="38"/>
        <v>118281</v>
      </c>
      <c r="BQ24" s="40">
        <f t="shared" si="39"/>
        <v>1.081309827833326</v>
      </c>
      <c r="BR24" s="33">
        <v>177390</v>
      </c>
      <c r="BS24" s="33">
        <f t="shared" si="40"/>
        <v>49614</v>
      </c>
      <c r="BT24" s="35">
        <f t="shared" si="41"/>
        <v>1.3882888805409466</v>
      </c>
      <c r="BU24" s="33">
        <v>162511</v>
      </c>
      <c r="BV24" s="33">
        <f t="shared" si="42"/>
        <v>30929</v>
      </c>
      <c r="BW24" s="35">
        <f t="shared" si="43"/>
        <v>1.2350549467252361</v>
      </c>
      <c r="BX24" s="33">
        <v>154755</v>
      </c>
      <c r="BY24" s="33">
        <f t="shared" si="44"/>
        <v>31367</v>
      </c>
      <c r="BZ24" s="35">
        <f t="shared" si="45"/>
        <v>1.2542143482348365</v>
      </c>
      <c r="CA24" s="41">
        <f t="shared" si="46"/>
        <v>494656</v>
      </c>
      <c r="CB24" s="41">
        <f t="shared" si="47"/>
        <v>111910</v>
      </c>
      <c r="CC24" s="42">
        <f t="shared" si="48"/>
        <v>1.2923871183500284</v>
      </c>
      <c r="CD24" s="33">
        <v>131024</v>
      </c>
      <c r="CE24" s="33">
        <f t="shared" si="49"/>
        <v>21998</v>
      </c>
      <c r="CF24" s="35">
        <f t="shared" si="50"/>
        <v>1.2017683855227193</v>
      </c>
      <c r="CG24" s="33">
        <v>169048</v>
      </c>
      <c r="CH24" s="33">
        <f t="shared" si="51"/>
        <v>22344</v>
      </c>
      <c r="CI24" s="35">
        <f t="shared" si="52"/>
        <v>1.1523066855709456</v>
      </c>
      <c r="CJ24" s="33">
        <v>164250</v>
      </c>
      <c r="CK24" s="33">
        <f t="shared" si="53"/>
        <v>27392</v>
      </c>
      <c r="CL24" s="35">
        <f t="shared" si="54"/>
        <v>1.2001490596092299</v>
      </c>
      <c r="CM24" s="41">
        <f t="shared" si="55"/>
        <v>958978</v>
      </c>
      <c r="CN24" s="41">
        <f t="shared" si="56"/>
        <v>183644</v>
      </c>
      <c r="CO24" s="42">
        <f t="shared" si="57"/>
        <v>1.2368579218762494</v>
      </c>
      <c r="CP24" s="33">
        <v>164067</v>
      </c>
      <c r="CQ24" s="33">
        <f t="shared" si="58"/>
        <v>53602</v>
      </c>
      <c r="CR24" s="35">
        <f t="shared" si="59"/>
        <v>1.4852396686733353</v>
      </c>
      <c r="CS24" s="33">
        <v>172048</v>
      </c>
      <c r="CT24" s="33">
        <f t="shared" si="60"/>
        <v>-3823</v>
      </c>
      <c r="CU24" s="35">
        <f t="shared" si="61"/>
        <v>0.97826247647423392</v>
      </c>
      <c r="CV24" s="33">
        <v>143714</v>
      </c>
      <c r="CW24" s="33">
        <f t="shared" si="62"/>
        <v>1615</v>
      </c>
      <c r="CX24" s="35">
        <f t="shared" si="63"/>
        <v>1.0113653157305822</v>
      </c>
      <c r="CY24" s="41">
        <f t="shared" si="64"/>
        <v>1438807</v>
      </c>
      <c r="CZ24" s="41">
        <f t="shared" si="65"/>
        <v>235038</v>
      </c>
      <c r="DA24" s="42">
        <f t="shared" si="66"/>
        <v>1.1952517468052426</v>
      </c>
      <c r="DB24" s="33">
        <v>167327</v>
      </c>
      <c r="DC24" s="33">
        <f t="shared" si="67"/>
        <v>34974</v>
      </c>
      <c r="DD24" s="35">
        <f t="shared" si="68"/>
        <v>1.2642478825564967</v>
      </c>
      <c r="DE24" s="33">
        <v>162411</v>
      </c>
      <c r="DF24" s="33">
        <f t="shared" si="69"/>
        <v>31158</v>
      </c>
      <c r="DG24" s="35">
        <f t="shared" si="70"/>
        <v>1.2373888596832072</v>
      </c>
      <c r="DH24" s="33">
        <v>127821</v>
      </c>
      <c r="DI24" s="33">
        <f t="shared" si="71"/>
        <v>22220</v>
      </c>
      <c r="DJ24" s="35">
        <f t="shared" si="72"/>
        <v>1.2104146741034649</v>
      </c>
      <c r="DK24" s="41">
        <f t="shared" si="73"/>
        <v>1896366</v>
      </c>
      <c r="DL24" s="41">
        <f t="shared" si="74"/>
        <v>323390</v>
      </c>
      <c r="DM24" s="42">
        <f t="shared" si="75"/>
        <v>1.2055911851166197</v>
      </c>
      <c r="DN24" s="33">
        <v>332021</v>
      </c>
      <c r="DO24" s="33">
        <f t="shared" si="76"/>
        <v>-7880</v>
      </c>
      <c r="DP24" s="35">
        <f t="shared" si="77"/>
        <v>0.976816779003298</v>
      </c>
      <c r="DQ24" s="33">
        <v>122817</v>
      </c>
      <c r="DR24" s="33">
        <f t="shared" si="78"/>
        <v>-31938</v>
      </c>
      <c r="DS24" s="35">
        <f t="shared" si="79"/>
        <v>0.79362217698943494</v>
      </c>
      <c r="DT24" s="43">
        <f t="shared" si="80"/>
        <v>454838</v>
      </c>
      <c r="DU24" s="43">
        <f t="shared" si="81"/>
        <v>-39818</v>
      </c>
      <c r="DV24" s="44">
        <f t="shared" si="82"/>
        <v>0.91950365506533838</v>
      </c>
      <c r="DW24" s="33">
        <v>452987</v>
      </c>
      <c r="DX24" s="33">
        <f t="shared" si="83"/>
        <v>-11335</v>
      </c>
      <c r="DY24" s="35">
        <f t="shared" si="84"/>
        <v>0.97558806173302148</v>
      </c>
      <c r="DZ24" s="43">
        <f t="shared" si="85"/>
        <v>907825</v>
      </c>
      <c r="EA24" s="43">
        <f t="shared" si="86"/>
        <v>-51153</v>
      </c>
      <c r="EB24" s="44">
        <f t="shared" si="87"/>
        <v>0.94665883888890046</v>
      </c>
      <c r="EC24" s="33">
        <v>195259</v>
      </c>
      <c r="ED24" s="33">
        <f t="shared" si="88"/>
        <v>31192</v>
      </c>
      <c r="EE24" s="35">
        <f t="shared" si="89"/>
        <v>1.1901174520165543</v>
      </c>
      <c r="EF24" s="33">
        <v>194115</v>
      </c>
      <c r="EG24" s="33">
        <f t="shared" si="90"/>
        <v>22067</v>
      </c>
      <c r="EH24" s="35">
        <f t="shared" si="91"/>
        <v>1.1282607179391797</v>
      </c>
      <c r="EI24" s="33">
        <v>129682</v>
      </c>
      <c r="EJ24" s="33">
        <f t="shared" si="92"/>
        <v>-14032</v>
      </c>
      <c r="EK24" s="35">
        <f t="shared" si="93"/>
        <v>0.90236163491378707</v>
      </c>
      <c r="EL24" s="43">
        <f t="shared" si="94"/>
        <v>1426881</v>
      </c>
      <c r="EM24" s="43">
        <f t="shared" si="95"/>
        <v>-11926</v>
      </c>
      <c r="EN24" s="44">
        <f t="shared" si="96"/>
        <v>0.99171118850547713</v>
      </c>
      <c r="EO24" s="33">
        <v>275428</v>
      </c>
      <c r="EP24" s="33">
        <f t="shared" si="97"/>
        <v>-54310</v>
      </c>
      <c r="EQ24" s="35">
        <f t="shared" si="98"/>
        <v>0.83529347542594423</v>
      </c>
      <c r="ER24" s="33">
        <v>118777</v>
      </c>
      <c r="ES24" s="33">
        <f t="shared" si="99"/>
        <v>-9044</v>
      </c>
      <c r="ET24" s="35">
        <f t="shared" si="100"/>
        <v>0.92924480327958625</v>
      </c>
      <c r="EU24" s="43">
        <f t="shared" si="101"/>
        <v>1821086</v>
      </c>
      <c r="EV24" s="43">
        <f t="shared" si="102"/>
        <v>-75280</v>
      </c>
      <c r="EW24" s="44">
        <f t="shared" si="103"/>
        <v>0.9603030216740861</v>
      </c>
      <c r="EX24" s="33">
        <v>414793</v>
      </c>
      <c r="EY24" s="33">
        <f t="shared" si="104"/>
        <v>-40045</v>
      </c>
      <c r="EZ24" s="35">
        <f t="shared" si="105"/>
        <v>0.91195766404741907</v>
      </c>
      <c r="FA24" s="33">
        <v>437343</v>
      </c>
      <c r="FB24" s="33">
        <f t="shared" si="106"/>
        <v>-15644</v>
      </c>
      <c r="FC24" s="35">
        <f t="shared" si="107"/>
        <v>0.96546479258786677</v>
      </c>
      <c r="FD24" s="45">
        <f t="shared" si="108"/>
        <v>852136</v>
      </c>
      <c r="FE24" s="45">
        <f t="shared" si="109"/>
        <v>-55689</v>
      </c>
      <c r="FF24" s="46">
        <f t="shared" si="110"/>
        <v>0.93865667942610087</v>
      </c>
      <c r="FG24" s="33">
        <v>387365</v>
      </c>
      <c r="FH24" s="33">
        <f t="shared" si="111"/>
        <v>-131691</v>
      </c>
      <c r="FI24" s="35">
        <f t="shared" si="112"/>
        <v>0.74628749113775783</v>
      </c>
      <c r="FJ24" s="45">
        <f t="shared" si="113"/>
        <v>1239501</v>
      </c>
      <c r="FK24" s="45">
        <f t="shared" si="114"/>
        <v>-187380</v>
      </c>
      <c r="FL24" s="46">
        <f t="shared" si="115"/>
        <v>0.8686786073961319</v>
      </c>
      <c r="FM24" s="33">
        <v>376490</v>
      </c>
      <c r="FN24" s="33">
        <f t="shared" si="117"/>
        <v>-17715</v>
      </c>
      <c r="FO24" s="35">
        <f t="shared" si="118"/>
        <v>0.9550614527974024</v>
      </c>
      <c r="FP24" s="45">
        <f t="shared" si="116"/>
        <v>1615991</v>
      </c>
      <c r="FQ24" s="45">
        <f t="shared" si="119"/>
        <v>-205095</v>
      </c>
      <c r="FR24" s="46">
        <f t="shared" si="120"/>
        <v>0.88737764169292388</v>
      </c>
    </row>
    <row r="25" spans="1:174" x14ac:dyDescent="0.2">
      <c r="A25" s="32">
        <v>19</v>
      </c>
      <c r="B25" s="32" t="s">
        <v>106</v>
      </c>
      <c r="C25" s="10">
        <v>1001006825</v>
      </c>
      <c r="D25" s="10">
        <v>100101001</v>
      </c>
      <c r="E25" s="10" t="s">
        <v>95</v>
      </c>
      <c r="F25" s="33">
        <v>6424</v>
      </c>
      <c r="G25" s="33">
        <v>109887</v>
      </c>
      <c r="H25" s="33">
        <v>73404</v>
      </c>
      <c r="I25" s="34">
        <f t="shared" si="0"/>
        <v>189715</v>
      </c>
      <c r="J25" s="33">
        <v>46676</v>
      </c>
      <c r="K25" s="33">
        <v>159659</v>
      </c>
      <c r="L25" s="33">
        <v>23323</v>
      </c>
      <c r="M25" s="34">
        <f t="shared" si="1"/>
        <v>419373</v>
      </c>
      <c r="N25" s="33">
        <v>61688</v>
      </c>
      <c r="O25" s="33">
        <v>70486</v>
      </c>
      <c r="P25" s="33">
        <v>59121</v>
      </c>
      <c r="Q25" s="34">
        <f t="shared" si="2"/>
        <v>610668</v>
      </c>
      <c r="R25" s="33">
        <v>70076</v>
      </c>
      <c r="S25" s="33">
        <v>88236</v>
      </c>
      <c r="T25" s="33">
        <v>177314</v>
      </c>
      <c r="U25" s="34">
        <f t="shared" si="3"/>
        <v>946294</v>
      </c>
      <c r="V25" s="33">
        <v>35025</v>
      </c>
      <c r="W25" s="33">
        <f t="shared" si="4"/>
        <v>28601</v>
      </c>
      <c r="X25" s="35">
        <f t="shared" si="5"/>
        <v>5.4522104607721049</v>
      </c>
      <c r="Y25" s="33">
        <v>0</v>
      </c>
      <c r="Z25" s="33">
        <f t="shared" si="6"/>
        <v>-109887</v>
      </c>
      <c r="AA25" s="35">
        <f t="shared" si="7"/>
        <v>0</v>
      </c>
      <c r="AB25" s="33">
        <v>75185</v>
      </c>
      <c r="AC25" s="33">
        <f t="shared" si="8"/>
        <v>1781</v>
      </c>
      <c r="AD25" s="35">
        <f t="shared" si="9"/>
        <v>1.0242629829437089</v>
      </c>
      <c r="AE25" s="36">
        <f t="shared" si="10"/>
        <v>110210</v>
      </c>
      <c r="AF25" s="36">
        <f t="shared" si="11"/>
        <v>-79505</v>
      </c>
      <c r="AG25" s="37">
        <f t="shared" si="12"/>
        <v>0.58092401760535539</v>
      </c>
      <c r="AH25" s="33">
        <v>192592</v>
      </c>
      <c r="AI25" s="33">
        <f t="shared" si="13"/>
        <v>145916</v>
      </c>
      <c r="AJ25" s="35">
        <f t="shared" si="14"/>
        <v>4.1261461993315622</v>
      </c>
      <c r="AK25" s="33">
        <v>1500</v>
      </c>
      <c r="AL25" s="33">
        <f t="shared" si="15"/>
        <v>-158159</v>
      </c>
      <c r="AM25" s="35">
        <f t="shared" si="16"/>
        <v>9.395023143073675E-3</v>
      </c>
      <c r="AN25" s="33">
        <v>197196</v>
      </c>
      <c r="AO25" s="33">
        <f t="shared" si="17"/>
        <v>173873</v>
      </c>
      <c r="AP25" s="35">
        <f t="shared" si="18"/>
        <v>8.4550015006645793</v>
      </c>
      <c r="AQ25" s="38">
        <f t="shared" si="19"/>
        <v>501498</v>
      </c>
      <c r="AR25" s="38">
        <f t="shared" si="122"/>
        <v>82125</v>
      </c>
      <c r="AS25" s="39">
        <f t="shared" si="121"/>
        <v>1.1958280576002747</v>
      </c>
      <c r="AT25" s="33">
        <v>0</v>
      </c>
      <c r="AU25" s="33">
        <f t="shared" si="22"/>
        <v>-61688</v>
      </c>
      <c r="AV25" s="35">
        <f t="shared" si="23"/>
        <v>0</v>
      </c>
      <c r="AW25" s="33">
        <v>91275</v>
      </c>
      <c r="AX25" s="33">
        <f t="shared" si="24"/>
        <v>20789</v>
      </c>
      <c r="AY25" s="35">
        <f t="shared" si="25"/>
        <v>1.2949380018727124</v>
      </c>
      <c r="AZ25" s="33">
        <v>362376</v>
      </c>
      <c r="BA25" s="33">
        <f t="shared" si="26"/>
        <v>303255</v>
      </c>
      <c r="BB25" s="40">
        <f t="shared" si="27"/>
        <v>6.1293956462170804</v>
      </c>
      <c r="BC25" s="38">
        <f t="shared" si="28"/>
        <v>955149</v>
      </c>
      <c r="BD25" s="38">
        <f t="shared" si="29"/>
        <v>344481</v>
      </c>
      <c r="BE25" s="39">
        <f t="shared" si="30"/>
        <v>1.564105209377272</v>
      </c>
      <c r="BF25" s="33">
        <v>0</v>
      </c>
      <c r="BG25" s="33">
        <f t="shared" si="31"/>
        <v>-70076</v>
      </c>
      <c r="BH25" s="40">
        <f t="shared" si="32"/>
        <v>0</v>
      </c>
      <c r="BI25" s="33">
        <v>0</v>
      </c>
      <c r="BJ25" s="33">
        <f t="shared" si="33"/>
        <v>-88236</v>
      </c>
      <c r="BK25" s="40">
        <f t="shared" si="34"/>
        <v>0</v>
      </c>
      <c r="BL25" s="33">
        <v>101209</v>
      </c>
      <c r="BM25" s="33">
        <f t="shared" si="35"/>
        <v>-76105</v>
      </c>
      <c r="BN25" s="40">
        <f t="shared" si="36"/>
        <v>0.57078967255828639</v>
      </c>
      <c r="BO25" s="38">
        <f t="shared" si="37"/>
        <v>1056358</v>
      </c>
      <c r="BP25" s="33">
        <f t="shared" si="38"/>
        <v>110064</v>
      </c>
      <c r="BQ25" s="40">
        <f t="shared" si="39"/>
        <v>1.1163105757830019</v>
      </c>
      <c r="BR25" s="33">
        <v>88378</v>
      </c>
      <c r="BS25" s="33">
        <f t="shared" si="40"/>
        <v>53353</v>
      </c>
      <c r="BT25" s="35">
        <f t="shared" si="41"/>
        <v>2.5232833690221272</v>
      </c>
      <c r="BU25" s="33">
        <v>83616</v>
      </c>
      <c r="BV25" s="33">
        <f t="shared" si="42"/>
        <v>83616</v>
      </c>
      <c r="BW25" s="35" t="e">
        <f t="shared" si="43"/>
        <v>#DIV/0!</v>
      </c>
      <c r="BX25" s="33">
        <v>82037</v>
      </c>
      <c r="BY25" s="33">
        <f t="shared" si="44"/>
        <v>6852</v>
      </c>
      <c r="BZ25" s="35">
        <f t="shared" si="45"/>
        <v>1.0911351998403938</v>
      </c>
      <c r="CA25" s="41">
        <f t="shared" si="46"/>
        <v>254031</v>
      </c>
      <c r="CB25" s="41">
        <f t="shared" si="47"/>
        <v>143821</v>
      </c>
      <c r="CC25" s="42">
        <f t="shared" si="48"/>
        <v>2.3049723255602941</v>
      </c>
      <c r="CD25" s="33">
        <v>91353</v>
      </c>
      <c r="CE25" s="33">
        <f t="shared" si="49"/>
        <v>-101239</v>
      </c>
      <c r="CF25" s="35">
        <f t="shared" si="50"/>
        <v>0.47433434410567415</v>
      </c>
      <c r="CG25" s="33">
        <v>83543</v>
      </c>
      <c r="CH25" s="33">
        <f t="shared" si="51"/>
        <v>82043</v>
      </c>
      <c r="CI25" s="35">
        <f t="shared" si="52"/>
        <v>55.69533333333333</v>
      </c>
      <c r="CJ25" s="33">
        <v>78635</v>
      </c>
      <c r="CK25" s="33">
        <f t="shared" si="53"/>
        <v>-118561</v>
      </c>
      <c r="CL25" s="35">
        <f t="shared" si="54"/>
        <v>0.39876569504452425</v>
      </c>
      <c r="CM25" s="41">
        <f t="shared" si="55"/>
        <v>507562</v>
      </c>
      <c r="CN25" s="41">
        <f t="shared" si="56"/>
        <v>6064</v>
      </c>
      <c r="CO25" s="42">
        <f t="shared" si="57"/>
        <v>1.0120917730479484</v>
      </c>
      <c r="CP25" s="33">
        <v>108263</v>
      </c>
      <c r="CQ25" s="33">
        <f t="shared" si="58"/>
        <v>108263</v>
      </c>
      <c r="CR25" s="35" t="e">
        <f t="shared" si="59"/>
        <v>#DIV/0!</v>
      </c>
      <c r="CS25" s="33">
        <v>78281</v>
      </c>
      <c r="CT25" s="33">
        <f t="shared" si="60"/>
        <v>-12994</v>
      </c>
      <c r="CU25" s="35">
        <f t="shared" si="61"/>
        <v>0.85763900301287321</v>
      </c>
      <c r="CV25" s="33">
        <v>88153</v>
      </c>
      <c r="CW25" s="33">
        <f t="shared" si="62"/>
        <v>-274223</v>
      </c>
      <c r="CX25" s="35">
        <f t="shared" si="63"/>
        <v>0.24326390268671214</v>
      </c>
      <c r="CY25" s="41">
        <f t="shared" si="64"/>
        <v>782259</v>
      </c>
      <c r="CZ25" s="41">
        <f t="shared" si="65"/>
        <v>-172890</v>
      </c>
      <c r="DA25" s="42">
        <f t="shared" si="66"/>
        <v>0.81899159188775783</v>
      </c>
      <c r="DB25" s="33">
        <v>76218</v>
      </c>
      <c r="DC25" s="33">
        <f t="shared" si="67"/>
        <v>76218</v>
      </c>
      <c r="DD25" s="35" t="e">
        <f t="shared" si="68"/>
        <v>#DIV/0!</v>
      </c>
      <c r="DE25" s="33">
        <v>96789</v>
      </c>
      <c r="DF25" s="33">
        <f t="shared" si="69"/>
        <v>96789</v>
      </c>
      <c r="DG25" s="35" t="e">
        <f t="shared" si="70"/>
        <v>#DIV/0!</v>
      </c>
      <c r="DH25" s="33">
        <v>160618</v>
      </c>
      <c r="DI25" s="33">
        <f t="shared" si="71"/>
        <v>59409</v>
      </c>
      <c r="DJ25" s="35">
        <f t="shared" si="72"/>
        <v>1.5869932515882974</v>
      </c>
      <c r="DK25" s="41">
        <f t="shared" si="73"/>
        <v>1115884</v>
      </c>
      <c r="DL25" s="41">
        <f t="shared" si="74"/>
        <v>59526</v>
      </c>
      <c r="DM25" s="42">
        <f t="shared" si="75"/>
        <v>1.0563502146052759</v>
      </c>
      <c r="DN25" s="33">
        <v>172359</v>
      </c>
      <c r="DO25" s="33">
        <f t="shared" si="76"/>
        <v>365</v>
      </c>
      <c r="DP25" s="35">
        <f t="shared" si="77"/>
        <v>1.002122167052339</v>
      </c>
      <c r="DQ25" s="33">
        <v>118833</v>
      </c>
      <c r="DR25" s="33">
        <f t="shared" si="78"/>
        <v>36796</v>
      </c>
      <c r="DS25" s="35">
        <f t="shared" si="79"/>
        <v>1.4485293221351341</v>
      </c>
      <c r="DT25" s="43">
        <f t="shared" si="80"/>
        <v>291192</v>
      </c>
      <c r="DU25" s="43">
        <f t="shared" si="81"/>
        <v>37161</v>
      </c>
      <c r="DV25" s="44">
        <f t="shared" si="82"/>
        <v>1.1462852958890843</v>
      </c>
      <c r="DW25" s="33">
        <v>265310</v>
      </c>
      <c r="DX25" s="33">
        <f t="shared" si="83"/>
        <v>11779</v>
      </c>
      <c r="DY25" s="35">
        <f t="shared" si="84"/>
        <v>1.0464598017599425</v>
      </c>
      <c r="DZ25" s="43">
        <f t="shared" si="85"/>
        <v>556502</v>
      </c>
      <c r="EA25" s="43">
        <f t="shared" si="86"/>
        <v>48940</v>
      </c>
      <c r="EB25" s="44">
        <f t="shared" si="87"/>
        <v>1.096421717937907</v>
      </c>
      <c r="EC25" s="33">
        <v>125600</v>
      </c>
      <c r="ED25" s="33">
        <f t="shared" si="88"/>
        <v>17337</v>
      </c>
      <c r="EE25" s="35">
        <f t="shared" si="89"/>
        <v>1.1601378125490702</v>
      </c>
      <c r="EF25" s="33">
        <v>88164</v>
      </c>
      <c r="EG25" s="33">
        <f t="shared" si="90"/>
        <v>9883</v>
      </c>
      <c r="EH25" s="35">
        <f t="shared" si="91"/>
        <v>1.1262503033941824</v>
      </c>
      <c r="EI25" s="33">
        <v>57042</v>
      </c>
      <c r="EJ25" s="33">
        <f t="shared" si="92"/>
        <v>-31111</v>
      </c>
      <c r="EK25" s="35">
        <f t="shared" si="93"/>
        <v>0.64707950948918358</v>
      </c>
      <c r="EL25" s="43">
        <f t="shared" si="94"/>
        <v>827308</v>
      </c>
      <c r="EM25" s="43">
        <f t="shared" si="95"/>
        <v>45049</v>
      </c>
      <c r="EN25" s="44">
        <f t="shared" si="96"/>
        <v>1.0575883435025994</v>
      </c>
      <c r="EO25" s="33">
        <v>182305</v>
      </c>
      <c r="EP25" s="33">
        <f t="shared" si="97"/>
        <v>9298</v>
      </c>
      <c r="EQ25" s="35">
        <f t="shared" si="98"/>
        <v>1.0537434901477976</v>
      </c>
      <c r="ER25" s="33">
        <v>142199</v>
      </c>
      <c r="ES25" s="33">
        <f t="shared" si="99"/>
        <v>-18419</v>
      </c>
      <c r="ET25" s="35">
        <f t="shared" si="100"/>
        <v>0.88532418533414681</v>
      </c>
      <c r="EU25" s="43">
        <f t="shared" si="101"/>
        <v>1151812</v>
      </c>
      <c r="EV25" s="43">
        <f t="shared" si="102"/>
        <v>35928</v>
      </c>
      <c r="EW25" s="44">
        <f t="shared" si="103"/>
        <v>1.0321968950177618</v>
      </c>
      <c r="EX25" s="33">
        <v>308717</v>
      </c>
      <c r="EY25" s="33">
        <f t="shared" si="104"/>
        <v>17525</v>
      </c>
      <c r="EZ25" s="35">
        <f t="shared" si="105"/>
        <v>1.0601836588917277</v>
      </c>
      <c r="FA25" s="33">
        <v>301524</v>
      </c>
      <c r="FB25" s="33">
        <f t="shared" si="106"/>
        <v>36214</v>
      </c>
      <c r="FC25" s="35">
        <f t="shared" si="107"/>
        <v>1.1364969281218198</v>
      </c>
      <c r="FD25" s="45">
        <f t="shared" si="108"/>
        <v>610241</v>
      </c>
      <c r="FE25" s="45">
        <f t="shared" si="109"/>
        <v>53739</v>
      </c>
      <c r="FF25" s="46">
        <f t="shared" si="110"/>
        <v>1.0965656906893417</v>
      </c>
      <c r="FG25" s="33">
        <v>260635</v>
      </c>
      <c r="FH25" s="33">
        <f t="shared" si="111"/>
        <v>-10171</v>
      </c>
      <c r="FI25" s="35">
        <f t="shared" si="112"/>
        <v>0.96244174796717941</v>
      </c>
      <c r="FJ25" s="45">
        <f t="shared" si="113"/>
        <v>870876</v>
      </c>
      <c r="FK25" s="45">
        <f t="shared" si="114"/>
        <v>43568</v>
      </c>
      <c r="FL25" s="46">
        <f t="shared" si="115"/>
        <v>1.0526623700000484</v>
      </c>
      <c r="FM25" s="33">
        <v>366169</v>
      </c>
      <c r="FN25" s="33">
        <f t="shared" si="117"/>
        <v>41665</v>
      </c>
      <c r="FO25" s="35">
        <f t="shared" si="118"/>
        <v>1.1283959519759386</v>
      </c>
      <c r="FP25" s="45">
        <f t="shared" si="116"/>
        <v>1237045</v>
      </c>
      <c r="FQ25" s="45">
        <f t="shared" si="119"/>
        <v>85233</v>
      </c>
      <c r="FR25" s="46">
        <f t="shared" si="120"/>
        <v>1.0739990554014023</v>
      </c>
    </row>
    <row r="26" spans="1:174" x14ac:dyDescent="0.2">
      <c r="A26" s="32">
        <v>20</v>
      </c>
      <c r="B26" s="32" t="s">
        <v>107</v>
      </c>
      <c r="C26" s="10">
        <v>1012010703</v>
      </c>
      <c r="D26" s="10">
        <v>101201001</v>
      </c>
      <c r="E26" s="10" t="s">
        <v>95</v>
      </c>
      <c r="F26" s="33">
        <v>20223</v>
      </c>
      <c r="G26" s="33">
        <v>16167</v>
      </c>
      <c r="H26" s="33">
        <v>17607</v>
      </c>
      <c r="I26" s="34">
        <f t="shared" si="0"/>
        <v>53997</v>
      </c>
      <c r="J26" s="33">
        <v>17900</v>
      </c>
      <c r="K26" s="33">
        <v>20639</v>
      </c>
      <c r="L26" s="33">
        <v>19982</v>
      </c>
      <c r="M26" s="34">
        <f t="shared" si="1"/>
        <v>112518</v>
      </c>
      <c r="N26" s="33">
        <v>0</v>
      </c>
      <c r="O26" s="33">
        <v>20961</v>
      </c>
      <c r="P26" s="33">
        <v>19439</v>
      </c>
      <c r="Q26" s="34">
        <f t="shared" si="2"/>
        <v>152918</v>
      </c>
      <c r="R26" s="33">
        <v>43098</v>
      </c>
      <c r="S26" s="33">
        <v>25683.13</v>
      </c>
      <c r="T26" s="33">
        <v>32632.68</v>
      </c>
      <c r="U26" s="34">
        <f t="shared" si="3"/>
        <v>254331.81</v>
      </c>
      <c r="V26" s="33">
        <v>33272.19</v>
      </c>
      <c r="W26" s="33">
        <f t="shared" si="4"/>
        <v>13049.190000000002</v>
      </c>
      <c r="X26" s="35">
        <f t="shared" si="5"/>
        <v>1.6452647975077883</v>
      </c>
      <c r="Y26" s="33">
        <v>41524</v>
      </c>
      <c r="Z26" s="33">
        <f t="shared" si="6"/>
        <v>25357</v>
      </c>
      <c r="AA26" s="35">
        <f t="shared" si="7"/>
        <v>2.5684418877961277</v>
      </c>
      <c r="AB26" s="33">
        <v>8915</v>
      </c>
      <c r="AC26" s="33">
        <f t="shared" si="8"/>
        <v>-8692</v>
      </c>
      <c r="AD26" s="35">
        <f t="shared" si="9"/>
        <v>0.50633270858181401</v>
      </c>
      <c r="AE26" s="36">
        <f t="shared" si="10"/>
        <v>83711.19</v>
      </c>
      <c r="AF26" s="36">
        <f t="shared" si="11"/>
        <v>29714.190000000002</v>
      </c>
      <c r="AG26" s="37">
        <f t="shared" si="12"/>
        <v>1.5502933496305351</v>
      </c>
      <c r="AH26" s="33">
        <v>0</v>
      </c>
      <c r="AI26" s="33">
        <f t="shared" si="13"/>
        <v>-17900</v>
      </c>
      <c r="AJ26" s="35">
        <f t="shared" si="14"/>
        <v>0</v>
      </c>
      <c r="AK26" s="33">
        <v>71687</v>
      </c>
      <c r="AL26" s="33">
        <f t="shared" si="15"/>
        <v>51048</v>
      </c>
      <c r="AM26" s="35">
        <f t="shared" si="16"/>
        <v>3.4733756480449633</v>
      </c>
      <c r="AN26" s="33">
        <v>23324</v>
      </c>
      <c r="AO26" s="33">
        <f t="shared" si="17"/>
        <v>3342</v>
      </c>
      <c r="AP26" s="35">
        <f t="shared" si="18"/>
        <v>1.1672505254729257</v>
      </c>
      <c r="AQ26" s="38">
        <f t="shared" si="19"/>
        <v>178722.19</v>
      </c>
      <c r="AR26" s="38">
        <f t="shared" si="122"/>
        <v>66204.19</v>
      </c>
      <c r="AS26" s="39">
        <f t="shared" si="121"/>
        <v>1.5883875468813879</v>
      </c>
      <c r="AT26" s="33">
        <v>26996</v>
      </c>
      <c r="AU26" s="33">
        <f t="shared" si="22"/>
        <v>26996</v>
      </c>
      <c r="AV26" s="35" t="e">
        <f t="shared" si="23"/>
        <v>#DIV/0!</v>
      </c>
      <c r="AW26" s="33">
        <v>256</v>
      </c>
      <c r="AX26" s="33">
        <f t="shared" si="24"/>
        <v>-20705</v>
      </c>
      <c r="AY26" s="35">
        <f t="shared" si="25"/>
        <v>1.2213157769190401E-2</v>
      </c>
      <c r="AZ26" s="33">
        <v>1068.01</v>
      </c>
      <c r="BA26" s="33">
        <f t="shared" si="26"/>
        <v>-18370.990000000002</v>
      </c>
      <c r="BB26" s="40">
        <f t="shared" si="27"/>
        <v>5.4941612222850968E-2</v>
      </c>
      <c r="BC26" s="38">
        <f t="shared" si="28"/>
        <v>207042.2</v>
      </c>
      <c r="BD26" s="38">
        <f t="shared" si="29"/>
        <v>54124.200000000012</v>
      </c>
      <c r="BE26" s="39">
        <f t="shared" si="30"/>
        <v>1.3539426359225206</v>
      </c>
      <c r="BF26" s="33">
        <v>0</v>
      </c>
      <c r="BG26" s="33">
        <f t="shared" si="31"/>
        <v>-43098</v>
      </c>
      <c r="BH26" s="40">
        <f t="shared" si="32"/>
        <v>0</v>
      </c>
      <c r="BI26" s="33">
        <v>197.2</v>
      </c>
      <c r="BJ26" s="33">
        <f t="shared" si="33"/>
        <v>-25485.93</v>
      </c>
      <c r="BK26" s="40">
        <f t="shared" si="34"/>
        <v>7.6781918714736086E-3</v>
      </c>
      <c r="BL26" s="33">
        <v>0</v>
      </c>
      <c r="BM26" s="33">
        <f t="shared" si="35"/>
        <v>-32632.68</v>
      </c>
      <c r="BN26" s="40">
        <f t="shared" si="36"/>
        <v>0</v>
      </c>
      <c r="BO26" s="38">
        <f t="shared" si="37"/>
        <v>207239.40000000002</v>
      </c>
      <c r="BP26" s="33">
        <f t="shared" si="38"/>
        <v>-47092.409999999974</v>
      </c>
      <c r="BQ26" s="40">
        <f t="shared" si="39"/>
        <v>0.81483869438117085</v>
      </c>
      <c r="BR26" s="33">
        <v>0</v>
      </c>
      <c r="BS26" s="33">
        <f t="shared" si="40"/>
        <v>-33272.19</v>
      </c>
      <c r="BT26" s="35">
        <f t="shared" si="41"/>
        <v>0</v>
      </c>
      <c r="BU26" s="33">
        <v>0</v>
      </c>
      <c r="BV26" s="33">
        <f t="shared" si="42"/>
        <v>-41524</v>
      </c>
      <c r="BW26" s="35">
        <f t="shared" si="43"/>
        <v>0</v>
      </c>
      <c r="BX26" s="33">
        <v>7205</v>
      </c>
      <c r="BY26" s="33">
        <f t="shared" si="44"/>
        <v>-1710</v>
      </c>
      <c r="BZ26" s="35">
        <f t="shared" si="45"/>
        <v>0.80818844643858667</v>
      </c>
      <c r="CA26" s="41">
        <f t="shared" si="46"/>
        <v>7205</v>
      </c>
      <c r="CB26" s="41">
        <f t="shared" si="47"/>
        <v>-76506.19</v>
      </c>
      <c r="CC26" s="42">
        <f t="shared" si="48"/>
        <v>8.6069735718725296E-2</v>
      </c>
      <c r="CD26" s="33">
        <v>0</v>
      </c>
      <c r="CE26" s="33">
        <f t="shared" si="49"/>
        <v>0</v>
      </c>
      <c r="CF26" s="35" t="e">
        <f t="shared" si="50"/>
        <v>#DIV/0!</v>
      </c>
      <c r="CG26" s="33">
        <v>0</v>
      </c>
      <c r="CH26" s="33">
        <f t="shared" si="51"/>
        <v>-71687</v>
      </c>
      <c r="CI26" s="35">
        <f t="shared" si="52"/>
        <v>0</v>
      </c>
      <c r="CJ26" s="33">
        <v>100442.52</v>
      </c>
      <c r="CK26" s="33">
        <f t="shared" si="53"/>
        <v>77118.52</v>
      </c>
      <c r="CL26" s="35">
        <f t="shared" si="54"/>
        <v>4.3064019893671759</v>
      </c>
      <c r="CM26" s="41">
        <f t="shared" si="55"/>
        <v>107647.52</v>
      </c>
      <c r="CN26" s="41">
        <f t="shared" si="56"/>
        <v>-71074.67</v>
      </c>
      <c r="CO26" s="42">
        <f t="shared" si="57"/>
        <v>0.60231759693634013</v>
      </c>
      <c r="CP26" s="33">
        <v>0</v>
      </c>
      <c r="CQ26" s="33">
        <f t="shared" si="58"/>
        <v>-26996</v>
      </c>
      <c r="CR26" s="35">
        <f t="shared" si="59"/>
        <v>0</v>
      </c>
      <c r="CS26" s="33">
        <v>57256.49</v>
      </c>
      <c r="CT26" s="33">
        <f t="shared" si="60"/>
        <v>57000.49</v>
      </c>
      <c r="CU26" s="35">
        <f t="shared" si="61"/>
        <v>223.65816406249999</v>
      </c>
      <c r="CV26" s="33">
        <v>6670.35</v>
      </c>
      <c r="CW26" s="33">
        <f t="shared" si="62"/>
        <v>5602.34</v>
      </c>
      <c r="CX26" s="35">
        <f t="shared" si="63"/>
        <v>6.2455875881311975</v>
      </c>
      <c r="CY26" s="41">
        <f t="shared" si="64"/>
        <v>171574.36000000002</v>
      </c>
      <c r="CZ26" s="41">
        <f t="shared" si="65"/>
        <v>-35467.839999999997</v>
      </c>
      <c r="DA26" s="42">
        <f t="shared" si="66"/>
        <v>0.82869270129471195</v>
      </c>
      <c r="DB26" s="33">
        <v>9620.7999999999993</v>
      </c>
      <c r="DC26" s="33">
        <f t="shared" si="67"/>
        <v>9620.7999999999993</v>
      </c>
      <c r="DD26" s="35" t="e">
        <f t="shared" si="68"/>
        <v>#DIV/0!</v>
      </c>
      <c r="DE26" s="33">
        <v>8268.01</v>
      </c>
      <c r="DF26" s="33">
        <f t="shared" si="69"/>
        <v>8070.81</v>
      </c>
      <c r="DG26" s="35">
        <f t="shared" si="70"/>
        <v>41.927028397565927</v>
      </c>
      <c r="DH26" s="33">
        <v>12388.4</v>
      </c>
      <c r="DI26" s="33">
        <f t="shared" si="71"/>
        <v>12388.4</v>
      </c>
      <c r="DJ26" s="35" t="e">
        <f t="shared" si="72"/>
        <v>#DIV/0!</v>
      </c>
      <c r="DK26" s="41">
        <f t="shared" si="73"/>
        <v>201851.57</v>
      </c>
      <c r="DL26" s="41">
        <f t="shared" si="74"/>
        <v>-5387.8300000000163</v>
      </c>
      <c r="DM26" s="42">
        <f t="shared" si="75"/>
        <v>0.97400190311301804</v>
      </c>
      <c r="DN26" s="33">
        <v>40069.839999999997</v>
      </c>
      <c r="DO26" s="33">
        <f t="shared" si="76"/>
        <v>40069.839999999997</v>
      </c>
      <c r="DP26" s="35" t="e">
        <f t="shared" si="77"/>
        <v>#DIV/0!</v>
      </c>
      <c r="DQ26" s="33">
        <v>1667.31</v>
      </c>
      <c r="DR26" s="33">
        <f t="shared" si="78"/>
        <v>-5537.6900000000005</v>
      </c>
      <c r="DS26" s="35">
        <f t="shared" si="79"/>
        <v>0.23141013185287992</v>
      </c>
      <c r="DT26" s="43">
        <f t="shared" si="80"/>
        <v>41737.149999999994</v>
      </c>
      <c r="DU26" s="43">
        <f t="shared" si="81"/>
        <v>34532.149999999994</v>
      </c>
      <c r="DV26" s="44">
        <f t="shared" si="82"/>
        <v>5.7928036086051344</v>
      </c>
      <c r="DW26" s="33">
        <v>19292.14</v>
      </c>
      <c r="DX26" s="33">
        <f t="shared" si="83"/>
        <v>-81150.38</v>
      </c>
      <c r="DY26" s="35">
        <f t="shared" si="84"/>
        <v>0.1920714454396405</v>
      </c>
      <c r="DZ26" s="43">
        <f t="shared" si="85"/>
        <v>61029.289999999994</v>
      </c>
      <c r="EA26" s="43">
        <f t="shared" si="86"/>
        <v>-46618.23000000001</v>
      </c>
      <c r="EB26" s="44">
        <f t="shared" si="87"/>
        <v>0.56693633072085625</v>
      </c>
      <c r="EC26" s="33">
        <v>2220.12</v>
      </c>
      <c r="ED26" s="33">
        <f t="shared" si="88"/>
        <v>2220.12</v>
      </c>
      <c r="EE26" s="35" t="e">
        <f t="shared" si="89"/>
        <v>#DIV/0!</v>
      </c>
      <c r="EF26" s="33">
        <v>4866.84</v>
      </c>
      <c r="EG26" s="33">
        <f t="shared" si="90"/>
        <v>-52389.649999999994</v>
      </c>
      <c r="EH26" s="35">
        <f t="shared" si="91"/>
        <v>8.5000669793066252E-2</v>
      </c>
      <c r="EI26" s="33">
        <v>4753.1499999999996</v>
      </c>
      <c r="EJ26" s="33">
        <f t="shared" si="92"/>
        <v>-1917.2000000000007</v>
      </c>
      <c r="EK26" s="35">
        <f t="shared" si="93"/>
        <v>0.71257880021288234</v>
      </c>
      <c r="EL26" s="43">
        <f t="shared" si="94"/>
        <v>72869.399999999994</v>
      </c>
      <c r="EM26" s="43">
        <f t="shared" si="95"/>
        <v>-98704.960000000021</v>
      </c>
      <c r="EN26" s="44">
        <f t="shared" si="96"/>
        <v>0.42471031219350019</v>
      </c>
      <c r="EO26" s="33">
        <v>5455.46</v>
      </c>
      <c r="EP26" s="33">
        <f t="shared" si="97"/>
        <v>-12433.349999999999</v>
      </c>
      <c r="EQ26" s="35">
        <f t="shared" si="98"/>
        <v>0.30496494736094804</v>
      </c>
      <c r="ER26" s="33">
        <v>0</v>
      </c>
      <c r="ES26" s="33">
        <f t="shared" si="99"/>
        <v>-12388.4</v>
      </c>
      <c r="ET26" s="35">
        <f t="shared" si="100"/>
        <v>0</v>
      </c>
      <c r="EU26" s="43">
        <f t="shared" si="101"/>
        <v>78324.86</v>
      </c>
      <c r="EV26" s="43">
        <f t="shared" si="102"/>
        <v>-123526.71</v>
      </c>
      <c r="EW26" s="44">
        <f t="shared" si="103"/>
        <v>0.38803195833453263</v>
      </c>
      <c r="EX26" s="33">
        <v>27571.74</v>
      </c>
      <c r="EY26" s="33">
        <f t="shared" si="104"/>
        <v>-14165.409999999993</v>
      </c>
      <c r="EZ26" s="35">
        <f t="shared" si="105"/>
        <v>0.66060428179691244</v>
      </c>
      <c r="FA26" s="33">
        <v>18441.18</v>
      </c>
      <c r="FB26" s="33">
        <f t="shared" si="106"/>
        <v>-850.95999999999913</v>
      </c>
      <c r="FC26" s="35">
        <f t="shared" si="107"/>
        <v>0.95589084466523677</v>
      </c>
      <c r="FD26" s="45">
        <f t="shared" si="108"/>
        <v>46012.92</v>
      </c>
      <c r="FE26" s="45">
        <f t="shared" si="109"/>
        <v>-15016.369999999995</v>
      </c>
      <c r="FF26" s="46">
        <f t="shared" si="110"/>
        <v>0.75394814522666087</v>
      </c>
      <c r="FG26" s="33">
        <v>2324.37</v>
      </c>
      <c r="FH26" s="33">
        <f t="shared" si="111"/>
        <v>-9515.7400000000016</v>
      </c>
      <c r="FI26" s="35">
        <f t="shared" si="112"/>
        <v>0.19631320992794829</v>
      </c>
      <c r="FJ26" s="45">
        <f t="shared" si="113"/>
        <v>48337.29</v>
      </c>
      <c r="FK26" s="45">
        <f t="shared" si="114"/>
        <v>-24532.109999999993</v>
      </c>
      <c r="FL26" s="46">
        <f t="shared" si="115"/>
        <v>0.66334140256403928</v>
      </c>
      <c r="FM26" s="33">
        <v>32768.1</v>
      </c>
      <c r="FN26" s="33">
        <f t="shared" si="117"/>
        <v>27312.639999999999</v>
      </c>
      <c r="FO26" s="35">
        <f t="shared" si="118"/>
        <v>6.0064779138697739</v>
      </c>
      <c r="FP26" s="45">
        <f t="shared" si="116"/>
        <v>81105.39</v>
      </c>
      <c r="FQ26" s="45">
        <f t="shared" si="119"/>
        <v>2780.5299999999988</v>
      </c>
      <c r="FR26" s="46">
        <f t="shared" si="120"/>
        <v>1.0354999676986336</v>
      </c>
    </row>
    <row r="27" spans="1:174" x14ac:dyDescent="0.2">
      <c r="A27" s="32">
        <v>21</v>
      </c>
      <c r="B27" s="32" t="s">
        <v>108</v>
      </c>
      <c r="C27" s="10">
        <v>1012000984</v>
      </c>
      <c r="D27" s="10">
        <v>101201001</v>
      </c>
      <c r="E27" s="10" t="s">
        <v>95</v>
      </c>
      <c r="F27" s="33">
        <v>40907</v>
      </c>
      <c r="G27" s="33">
        <v>40750</v>
      </c>
      <c r="H27" s="33">
        <v>33658</v>
      </c>
      <c r="I27" s="34">
        <f t="shared" si="0"/>
        <v>115315</v>
      </c>
      <c r="J27" s="33"/>
      <c r="K27" s="33">
        <v>34442</v>
      </c>
      <c r="L27" s="33">
        <v>71790</v>
      </c>
      <c r="M27" s="34">
        <f t="shared" si="1"/>
        <v>221547</v>
      </c>
      <c r="N27" s="33">
        <v>38659</v>
      </c>
      <c r="O27" s="33">
        <v>44994</v>
      </c>
      <c r="P27" s="33">
        <v>42506</v>
      </c>
      <c r="Q27" s="34">
        <f t="shared" si="2"/>
        <v>347706</v>
      </c>
      <c r="R27" s="33">
        <v>43877</v>
      </c>
      <c r="S27" s="33">
        <v>37641</v>
      </c>
      <c r="T27" s="33">
        <v>37052</v>
      </c>
      <c r="U27" s="34">
        <f t="shared" si="3"/>
        <v>466276</v>
      </c>
      <c r="V27" s="33">
        <v>32902</v>
      </c>
      <c r="W27" s="33">
        <f t="shared" si="4"/>
        <v>-8005</v>
      </c>
      <c r="X27" s="35">
        <f t="shared" si="5"/>
        <v>0.80431222040237615</v>
      </c>
      <c r="Y27" s="33">
        <v>0</v>
      </c>
      <c r="Z27" s="33">
        <f t="shared" si="6"/>
        <v>-40750</v>
      </c>
      <c r="AA27" s="35">
        <f t="shared" si="7"/>
        <v>0</v>
      </c>
      <c r="AB27" s="33">
        <v>76098</v>
      </c>
      <c r="AC27" s="33">
        <f t="shared" si="8"/>
        <v>42440</v>
      </c>
      <c r="AD27" s="35">
        <f t="shared" si="9"/>
        <v>2.2609186523263416</v>
      </c>
      <c r="AE27" s="36">
        <f t="shared" si="10"/>
        <v>109000</v>
      </c>
      <c r="AF27" s="36">
        <f t="shared" si="11"/>
        <v>-6315</v>
      </c>
      <c r="AG27" s="37">
        <f t="shared" si="12"/>
        <v>0.94523695963231147</v>
      </c>
      <c r="AH27" s="33">
        <v>34496</v>
      </c>
      <c r="AI27" s="33">
        <f t="shared" si="13"/>
        <v>34496</v>
      </c>
      <c r="AJ27" s="35" t="e">
        <f t="shared" si="14"/>
        <v>#DIV/0!</v>
      </c>
      <c r="AK27" s="33">
        <v>0</v>
      </c>
      <c r="AL27" s="33">
        <f t="shared" si="15"/>
        <v>-34442</v>
      </c>
      <c r="AM27" s="35">
        <f t="shared" si="16"/>
        <v>0</v>
      </c>
      <c r="AN27" s="33">
        <v>102006.41</v>
      </c>
      <c r="AO27" s="33">
        <f t="shared" si="17"/>
        <v>30216.410000000003</v>
      </c>
      <c r="AP27" s="35">
        <f t="shared" si="18"/>
        <v>1.4208999860704834</v>
      </c>
      <c r="AQ27" s="38">
        <f t="shared" si="19"/>
        <v>245502.41</v>
      </c>
      <c r="AR27" s="38">
        <f t="shared" si="122"/>
        <v>23955.410000000003</v>
      </c>
      <c r="AS27" s="39">
        <f t="shared" si="121"/>
        <v>1.1081278915986223</v>
      </c>
      <c r="AT27" s="33">
        <v>106891</v>
      </c>
      <c r="AU27" s="33">
        <f t="shared" si="22"/>
        <v>68232</v>
      </c>
      <c r="AV27" s="35">
        <f t="shared" si="23"/>
        <v>2.7649706407304895</v>
      </c>
      <c r="AW27" s="33">
        <v>9438.66</v>
      </c>
      <c r="AX27" s="33">
        <f t="shared" si="24"/>
        <v>-35555.339999999997</v>
      </c>
      <c r="AY27" s="35">
        <f t="shared" si="25"/>
        <v>0.20977597012935056</v>
      </c>
      <c r="AZ27" s="33">
        <v>22966</v>
      </c>
      <c r="BA27" s="33">
        <f t="shared" si="26"/>
        <v>-19540</v>
      </c>
      <c r="BB27" s="40">
        <f t="shared" si="27"/>
        <v>0.5403001929139416</v>
      </c>
      <c r="BC27" s="38">
        <f t="shared" si="28"/>
        <v>384798.07</v>
      </c>
      <c r="BD27" s="38">
        <f t="shared" si="29"/>
        <v>37092.070000000007</v>
      </c>
      <c r="BE27" s="39">
        <f t="shared" si="30"/>
        <v>1.1066765313224391</v>
      </c>
      <c r="BF27" s="33">
        <v>0</v>
      </c>
      <c r="BG27" s="33">
        <f t="shared" si="31"/>
        <v>-43877</v>
      </c>
      <c r="BH27" s="40">
        <f t="shared" si="32"/>
        <v>0</v>
      </c>
      <c r="BI27" s="33">
        <v>7518</v>
      </c>
      <c r="BJ27" s="33">
        <f t="shared" si="33"/>
        <v>-30123</v>
      </c>
      <c r="BK27" s="40">
        <f t="shared" si="34"/>
        <v>0.19972901888897746</v>
      </c>
      <c r="BL27" s="33">
        <v>0</v>
      </c>
      <c r="BM27" s="33">
        <f t="shared" si="35"/>
        <v>-37052</v>
      </c>
      <c r="BN27" s="40">
        <f t="shared" si="36"/>
        <v>0</v>
      </c>
      <c r="BO27" s="38">
        <f t="shared" si="37"/>
        <v>392316.07</v>
      </c>
      <c r="BP27" s="33">
        <f t="shared" si="38"/>
        <v>-73959.929999999993</v>
      </c>
      <c r="BQ27" s="40">
        <f t="shared" si="39"/>
        <v>0.84138164949514882</v>
      </c>
      <c r="BR27" s="33">
        <v>6581</v>
      </c>
      <c r="BS27" s="33">
        <f t="shared" si="40"/>
        <v>-26321</v>
      </c>
      <c r="BT27" s="35">
        <f t="shared" si="41"/>
        <v>0.20001823597349705</v>
      </c>
      <c r="BU27" s="33">
        <v>0</v>
      </c>
      <c r="BV27" s="33">
        <f t="shared" si="42"/>
        <v>0</v>
      </c>
      <c r="BW27" s="35" t="e">
        <f t="shared" si="43"/>
        <v>#DIV/0!</v>
      </c>
      <c r="BX27" s="33">
        <v>0</v>
      </c>
      <c r="BY27" s="33">
        <f t="shared" si="44"/>
        <v>-76098</v>
      </c>
      <c r="BZ27" s="35">
        <f t="shared" si="45"/>
        <v>0</v>
      </c>
      <c r="CA27" s="41">
        <f t="shared" si="46"/>
        <v>6581</v>
      </c>
      <c r="CB27" s="41">
        <f t="shared" si="47"/>
        <v>-102419</v>
      </c>
      <c r="CC27" s="42">
        <f t="shared" si="48"/>
        <v>6.0376146788990823E-2</v>
      </c>
      <c r="CD27" s="33">
        <v>0</v>
      </c>
      <c r="CE27" s="33">
        <f t="shared" si="49"/>
        <v>-34496</v>
      </c>
      <c r="CF27" s="35">
        <f t="shared" si="50"/>
        <v>0</v>
      </c>
      <c r="CG27" s="33">
        <v>0</v>
      </c>
      <c r="CH27" s="33">
        <f t="shared" si="51"/>
        <v>0</v>
      </c>
      <c r="CI27" s="35" t="e">
        <f t="shared" si="52"/>
        <v>#DIV/0!</v>
      </c>
      <c r="CJ27" s="33">
        <v>0</v>
      </c>
      <c r="CK27" s="33">
        <f t="shared" si="53"/>
        <v>-102006.41</v>
      </c>
      <c r="CL27" s="35">
        <f t="shared" si="54"/>
        <v>0</v>
      </c>
      <c r="CM27" s="41">
        <f t="shared" si="55"/>
        <v>6581</v>
      </c>
      <c r="CN27" s="41">
        <f t="shared" si="56"/>
        <v>-238921.41</v>
      </c>
      <c r="CO27" s="42">
        <f t="shared" si="57"/>
        <v>2.6806254162637343E-2</v>
      </c>
      <c r="CP27" s="33">
        <v>0</v>
      </c>
      <c r="CQ27" s="33">
        <f t="shared" si="58"/>
        <v>-106891</v>
      </c>
      <c r="CR27" s="35">
        <f t="shared" si="59"/>
        <v>0</v>
      </c>
      <c r="CS27" s="33">
        <v>0</v>
      </c>
      <c r="CT27" s="33">
        <f t="shared" si="60"/>
        <v>-9438.66</v>
      </c>
      <c r="CU27" s="35">
        <f t="shared" si="61"/>
        <v>0</v>
      </c>
      <c r="CV27" s="33">
        <v>0</v>
      </c>
      <c r="CW27" s="33">
        <f t="shared" si="62"/>
        <v>-22966</v>
      </c>
      <c r="CX27" s="35">
        <f t="shared" si="63"/>
        <v>0</v>
      </c>
      <c r="CY27" s="41">
        <f t="shared" si="64"/>
        <v>6581</v>
      </c>
      <c r="CZ27" s="41">
        <f t="shared" si="65"/>
        <v>-378217.07</v>
      </c>
      <c r="DA27" s="42">
        <f t="shared" si="66"/>
        <v>1.7102476631444642E-2</v>
      </c>
      <c r="DB27" s="33">
        <v>0</v>
      </c>
      <c r="DC27" s="33">
        <f t="shared" si="67"/>
        <v>0</v>
      </c>
      <c r="DD27" s="35" t="e">
        <f t="shared" si="68"/>
        <v>#DIV/0!</v>
      </c>
      <c r="DE27" s="33">
        <v>0</v>
      </c>
      <c r="DF27" s="33">
        <f t="shared" si="69"/>
        <v>-7518</v>
      </c>
      <c r="DG27" s="35">
        <f t="shared" si="70"/>
        <v>0</v>
      </c>
      <c r="DH27" s="33">
        <v>0</v>
      </c>
      <c r="DI27" s="33">
        <f t="shared" si="71"/>
        <v>0</v>
      </c>
      <c r="DJ27" s="35" t="e">
        <f t="shared" si="72"/>
        <v>#DIV/0!</v>
      </c>
      <c r="DK27" s="41">
        <f t="shared" si="73"/>
        <v>6581</v>
      </c>
      <c r="DL27" s="41">
        <f t="shared" si="74"/>
        <v>-385735.07</v>
      </c>
      <c r="DM27" s="42">
        <f t="shared" si="75"/>
        <v>1.6774739816291493E-2</v>
      </c>
      <c r="DN27" s="33">
        <v>0</v>
      </c>
      <c r="DO27" s="33">
        <f t="shared" si="76"/>
        <v>-6581</v>
      </c>
      <c r="DP27" s="35">
        <f t="shared" si="77"/>
        <v>0</v>
      </c>
      <c r="DQ27" s="33">
        <v>0</v>
      </c>
      <c r="DR27" s="33">
        <f t="shared" si="78"/>
        <v>0</v>
      </c>
      <c r="DS27" s="35" t="e">
        <f t="shared" si="79"/>
        <v>#DIV/0!</v>
      </c>
      <c r="DT27" s="43">
        <f t="shared" si="80"/>
        <v>0</v>
      </c>
      <c r="DU27" s="43">
        <f t="shared" si="81"/>
        <v>-6581</v>
      </c>
      <c r="DV27" s="44">
        <f t="shared" si="82"/>
        <v>0</v>
      </c>
      <c r="DW27" s="33">
        <v>0</v>
      </c>
      <c r="DX27" s="33">
        <f t="shared" si="83"/>
        <v>0</v>
      </c>
      <c r="DY27" s="35" t="e">
        <f t="shared" si="84"/>
        <v>#DIV/0!</v>
      </c>
      <c r="DZ27" s="43">
        <f t="shared" si="85"/>
        <v>0</v>
      </c>
      <c r="EA27" s="43">
        <f t="shared" si="86"/>
        <v>-6581</v>
      </c>
      <c r="EB27" s="44">
        <f t="shared" si="87"/>
        <v>0</v>
      </c>
      <c r="EC27" s="33">
        <v>0</v>
      </c>
      <c r="ED27" s="33">
        <f t="shared" si="88"/>
        <v>0</v>
      </c>
      <c r="EE27" s="35" t="e">
        <f t="shared" si="89"/>
        <v>#DIV/0!</v>
      </c>
      <c r="EF27" s="33">
        <v>0</v>
      </c>
      <c r="EG27" s="33">
        <f t="shared" si="90"/>
        <v>0</v>
      </c>
      <c r="EH27" s="35" t="e">
        <f t="shared" si="91"/>
        <v>#DIV/0!</v>
      </c>
      <c r="EI27" s="33">
        <v>0</v>
      </c>
      <c r="EJ27" s="33">
        <f t="shared" si="92"/>
        <v>0</v>
      </c>
      <c r="EK27" s="35" t="e">
        <f t="shared" si="93"/>
        <v>#DIV/0!</v>
      </c>
      <c r="EL27" s="43">
        <f t="shared" si="94"/>
        <v>0</v>
      </c>
      <c r="EM27" s="43">
        <f t="shared" si="95"/>
        <v>-6581</v>
      </c>
      <c r="EN27" s="44">
        <f t="shared" si="96"/>
        <v>0</v>
      </c>
      <c r="EO27" s="33">
        <v>0</v>
      </c>
      <c r="EP27" s="33">
        <f t="shared" si="97"/>
        <v>0</v>
      </c>
      <c r="EQ27" s="35" t="e">
        <f t="shared" si="98"/>
        <v>#DIV/0!</v>
      </c>
      <c r="ER27" s="33">
        <v>0</v>
      </c>
      <c r="ES27" s="33">
        <f t="shared" si="99"/>
        <v>0</v>
      </c>
      <c r="ET27" s="35" t="e">
        <f t="shared" si="100"/>
        <v>#DIV/0!</v>
      </c>
      <c r="EU27" s="43">
        <f t="shared" si="101"/>
        <v>0</v>
      </c>
      <c r="EV27" s="43">
        <f t="shared" si="102"/>
        <v>-6581</v>
      </c>
      <c r="EW27" s="44">
        <f t="shared" si="103"/>
        <v>0</v>
      </c>
      <c r="EX27" s="33">
        <v>0</v>
      </c>
      <c r="EY27" s="33">
        <f t="shared" si="104"/>
        <v>0</v>
      </c>
      <c r="EZ27" s="35" t="e">
        <f t="shared" si="105"/>
        <v>#DIV/0!</v>
      </c>
      <c r="FA27" s="33">
        <v>0</v>
      </c>
      <c r="FB27" s="33">
        <f t="shared" si="106"/>
        <v>0</v>
      </c>
      <c r="FC27" s="35" t="e">
        <f t="shared" si="107"/>
        <v>#DIV/0!</v>
      </c>
      <c r="FD27" s="45">
        <f t="shared" si="108"/>
        <v>0</v>
      </c>
      <c r="FE27" s="45">
        <f t="shared" si="109"/>
        <v>0</v>
      </c>
      <c r="FF27" s="46" t="e">
        <f t="shared" si="110"/>
        <v>#DIV/0!</v>
      </c>
      <c r="FG27" s="33">
        <v>0</v>
      </c>
      <c r="FH27" s="33">
        <f t="shared" si="111"/>
        <v>0</v>
      </c>
      <c r="FI27" s="35" t="e">
        <f t="shared" si="112"/>
        <v>#DIV/0!</v>
      </c>
      <c r="FJ27" s="45">
        <f t="shared" si="113"/>
        <v>0</v>
      </c>
      <c r="FK27" s="45">
        <f t="shared" si="114"/>
        <v>0</v>
      </c>
      <c r="FL27" s="46" t="e">
        <f t="shared" si="115"/>
        <v>#DIV/0!</v>
      </c>
      <c r="FM27" s="33">
        <v>0</v>
      </c>
      <c r="FN27" s="33">
        <f t="shared" si="117"/>
        <v>0</v>
      </c>
      <c r="FO27" s="35" t="e">
        <f t="shared" si="118"/>
        <v>#DIV/0!</v>
      </c>
      <c r="FP27" s="45">
        <f t="shared" si="116"/>
        <v>0</v>
      </c>
      <c r="FQ27" s="45">
        <f t="shared" si="119"/>
        <v>0</v>
      </c>
      <c r="FR27" s="46" t="e">
        <f t="shared" si="120"/>
        <v>#DIV/0!</v>
      </c>
    </row>
    <row r="28" spans="1:174" x14ac:dyDescent="0.2">
      <c r="A28" s="32">
        <v>22</v>
      </c>
      <c r="B28" s="32" t="s">
        <v>196</v>
      </c>
      <c r="C28" s="10">
        <v>1001044500</v>
      </c>
      <c r="D28" s="10">
        <v>101201001</v>
      </c>
      <c r="E28" s="10" t="s">
        <v>95</v>
      </c>
      <c r="F28" s="33">
        <v>28591</v>
      </c>
      <c r="G28" s="33"/>
      <c r="H28" s="33">
        <v>67802</v>
      </c>
      <c r="I28" s="34">
        <f t="shared" si="0"/>
        <v>96393</v>
      </c>
      <c r="J28" s="33">
        <v>30455</v>
      </c>
      <c r="K28" s="33">
        <v>36634</v>
      </c>
      <c r="L28" s="33">
        <v>38381</v>
      </c>
      <c r="M28" s="34">
        <f t="shared" si="1"/>
        <v>201863</v>
      </c>
      <c r="N28" s="33">
        <v>32825</v>
      </c>
      <c r="O28" s="33">
        <v>30175</v>
      </c>
      <c r="P28" s="33">
        <v>32846</v>
      </c>
      <c r="Q28" s="34">
        <f t="shared" si="2"/>
        <v>297709</v>
      </c>
      <c r="R28" s="33">
        <v>35602</v>
      </c>
      <c r="S28" s="33">
        <v>35150</v>
      </c>
      <c r="T28" s="33">
        <v>43468</v>
      </c>
      <c r="U28" s="34">
        <f t="shared" si="3"/>
        <v>411929</v>
      </c>
      <c r="V28" s="33">
        <v>31508</v>
      </c>
      <c r="W28" s="33">
        <f t="shared" si="4"/>
        <v>2917</v>
      </c>
      <c r="X28" s="35">
        <f t="shared" si="5"/>
        <v>1.1020251127977336</v>
      </c>
      <c r="Y28" s="33">
        <v>30307</v>
      </c>
      <c r="Z28" s="33">
        <f t="shared" si="6"/>
        <v>30307</v>
      </c>
      <c r="AA28" s="35" t="e">
        <f t="shared" si="7"/>
        <v>#DIV/0!</v>
      </c>
      <c r="AB28" s="33">
        <v>35138</v>
      </c>
      <c r="AC28" s="33">
        <f t="shared" si="8"/>
        <v>-32664</v>
      </c>
      <c r="AD28" s="35">
        <f t="shared" si="9"/>
        <v>0.51824429957818352</v>
      </c>
      <c r="AE28" s="36">
        <f t="shared" si="10"/>
        <v>96953</v>
      </c>
      <c r="AF28" s="36">
        <f t="shared" si="11"/>
        <v>560</v>
      </c>
      <c r="AG28" s="37">
        <f t="shared" si="12"/>
        <v>1.0058095504860312</v>
      </c>
      <c r="AH28" s="33">
        <v>32260</v>
      </c>
      <c r="AI28" s="33">
        <f t="shared" si="13"/>
        <v>1805</v>
      </c>
      <c r="AJ28" s="35">
        <f t="shared" si="14"/>
        <v>1.0592677721228041</v>
      </c>
      <c r="AK28" s="33">
        <v>32761</v>
      </c>
      <c r="AL28" s="33">
        <f t="shared" si="15"/>
        <v>-3873</v>
      </c>
      <c r="AM28" s="35">
        <f t="shared" si="16"/>
        <v>0.89427853906207344</v>
      </c>
      <c r="AN28" s="33">
        <v>41311</v>
      </c>
      <c r="AO28" s="33">
        <f t="shared" si="17"/>
        <v>2930</v>
      </c>
      <c r="AP28" s="35">
        <f t="shared" si="18"/>
        <v>1.0763398556577473</v>
      </c>
      <c r="AQ28" s="38">
        <f t="shared" si="19"/>
        <v>203285</v>
      </c>
      <c r="AR28" s="38">
        <f t="shared" si="122"/>
        <v>1422</v>
      </c>
      <c r="AS28" s="39">
        <f t="shared" si="121"/>
        <v>1.0070443815855308</v>
      </c>
      <c r="AT28" s="33">
        <v>39167</v>
      </c>
      <c r="AU28" s="33">
        <f t="shared" si="22"/>
        <v>6342</v>
      </c>
      <c r="AV28" s="35">
        <f t="shared" si="23"/>
        <v>1.1932063975628333</v>
      </c>
      <c r="AW28" s="33">
        <v>29664</v>
      </c>
      <c r="AX28" s="33">
        <f t="shared" si="24"/>
        <v>-511</v>
      </c>
      <c r="AY28" s="35">
        <f t="shared" si="25"/>
        <v>0.98306545153272573</v>
      </c>
      <c r="AZ28" s="33">
        <v>34756</v>
      </c>
      <c r="BA28" s="33">
        <f t="shared" si="26"/>
        <v>1910</v>
      </c>
      <c r="BB28" s="40">
        <f t="shared" si="27"/>
        <v>1.0581501552700481</v>
      </c>
      <c r="BC28" s="38">
        <f t="shared" si="28"/>
        <v>306872</v>
      </c>
      <c r="BD28" s="38">
        <f t="shared" si="29"/>
        <v>9163</v>
      </c>
      <c r="BE28" s="39">
        <f t="shared" si="30"/>
        <v>1.0307783775431714</v>
      </c>
      <c r="BF28" s="33">
        <v>33945</v>
      </c>
      <c r="BG28" s="33">
        <f t="shared" si="31"/>
        <v>-1657</v>
      </c>
      <c r="BH28" s="40">
        <f t="shared" si="32"/>
        <v>0.95345767091736422</v>
      </c>
      <c r="BI28" s="33">
        <v>31535</v>
      </c>
      <c r="BJ28" s="33">
        <f t="shared" si="33"/>
        <v>-3615</v>
      </c>
      <c r="BK28" s="40">
        <f t="shared" si="34"/>
        <v>0.89715504978662874</v>
      </c>
      <c r="BL28" s="33">
        <v>45495</v>
      </c>
      <c r="BM28" s="33">
        <f t="shared" si="35"/>
        <v>2027</v>
      </c>
      <c r="BN28" s="40">
        <f t="shared" si="36"/>
        <v>1.0466320051532161</v>
      </c>
      <c r="BO28" s="38">
        <f t="shared" si="37"/>
        <v>417847</v>
      </c>
      <c r="BP28" s="33">
        <f t="shared" si="38"/>
        <v>5918</v>
      </c>
      <c r="BQ28" s="40">
        <f t="shared" si="39"/>
        <v>1.0143665534594555</v>
      </c>
      <c r="BR28" s="33">
        <v>64621</v>
      </c>
      <c r="BS28" s="33">
        <f t="shared" si="40"/>
        <v>33113</v>
      </c>
      <c r="BT28" s="35">
        <f t="shared" si="41"/>
        <v>2.0509394439507425</v>
      </c>
      <c r="BU28" s="33">
        <v>57082</v>
      </c>
      <c r="BV28" s="33">
        <f t="shared" si="42"/>
        <v>26775</v>
      </c>
      <c r="BW28" s="35">
        <f t="shared" si="43"/>
        <v>1.8834592668360446</v>
      </c>
      <c r="BX28" s="33">
        <v>58921</v>
      </c>
      <c r="BY28" s="33">
        <f t="shared" si="44"/>
        <v>23783</v>
      </c>
      <c r="BZ28" s="35">
        <f t="shared" si="45"/>
        <v>1.6768455802834539</v>
      </c>
      <c r="CA28" s="41">
        <f t="shared" si="46"/>
        <v>180624</v>
      </c>
      <c r="CB28" s="41">
        <f t="shared" si="47"/>
        <v>83671</v>
      </c>
      <c r="CC28" s="42">
        <f t="shared" si="48"/>
        <v>1.8630057863088301</v>
      </c>
      <c r="CD28" s="33">
        <v>57751</v>
      </c>
      <c r="CE28" s="33">
        <f t="shared" si="49"/>
        <v>25491</v>
      </c>
      <c r="CF28" s="35">
        <f t="shared" si="50"/>
        <v>1.7901735895846249</v>
      </c>
      <c r="CG28" s="33">
        <v>61397</v>
      </c>
      <c r="CH28" s="33">
        <f t="shared" si="51"/>
        <v>28636</v>
      </c>
      <c r="CI28" s="35">
        <f t="shared" si="52"/>
        <v>1.8740880925490675</v>
      </c>
      <c r="CJ28" s="33">
        <v>53831</v>
      </c>
      <c r="CK28" s="33">
        <f t="shared" si="53"/>
        <v>12520</v>
      </c>
      <c r="CL28" s="35">
        <f t="shared" si="54"/>
        <v>1.3030669797390526</v>
      </c>
      <c r="CM28" s="41">
        <f t="shared" si="55"/>
        <v>353603</v>
      </c>
      <c r="CN28" s="41">
        <f t="shared" si="56"/>
        <v>150318</v>
      </c>
      <c r="CO28" s="42">
        <f t="shared" si="57"/>
        <v>1.7394446220822983</v>
      </c>
      <c r="CP28" s="33">
        <v>34016</v>
      </c>
      <c r="CQ28" s="33">
        <f t="shared" si="58"/>
        <v>-5151</v>
      </c>
      <c r="CR28" s="35">
        <f t="shared" si="59"/>
        <v>0.86848622564914346</v>
      </c>
      <c r="CS28" s="33">
        <v>63278</v>
      </c>
      <c r="CT28" s="33">
        <f t="shared" si="60"/>
        <v>33614</v>
      </c>
      <c r="CU28" s="35">
        <f t="shared" si="61"/>
        <v>2.1331580366774543</v>
      </c>
      <c r="CV28" s="33">
        <v>53552</v>
      </c>
      <c r="CW28" s="33">
        <f t="shared" si="62"/>
        <v>18796</v>
      </c>
      <c r="CX28" s="35">
        <f t="shared" si="63"/>
        <v>1.5407987110139256</v>
      </c>
      <c r="CY28" s="41">
        <f t="shared" si="64"/>
        <v>504449</v>
      </c>
      <c r="CZ28" s="41">
        <f t="shared" si="65"/>
        <v>197577</v>
      </c>
      <c r="DA28" s="42">
        <f t="shared" si="66"/>
        <v>1.6438417320576657</v>
      </c>
      <c r="DB28" s="33">
        <v>57291</v>
      </c>
      <c r="DC28" s="33">
        <f t="shared" si="67"/>
        <v>23346</v>
      </c>
      <c r="DD28" s="35">
        <f t="shared" si="68"/>
        <v>1.6877596111356605</v>
      </c>
      <c r="DE28" s="33">
        <v>65771</v>
      </c>
      <c r="DF28" s="33">
        <f t="shared" si="69"/>
        <v>34236</v>
      </c>
      <c r="DG28" s="35">
        <f t="shared" si="70"/>
        <v>2.0856508641192324</v>
      </c>
      <c r="DH28" s="33">
        <v>103625</v>
      </c>
      <c r="DI28" s="33">
        <f t="shared" si="71"/>
        <v>58130</v>
      </c>
      <c r="DJ28" s="35">
        <f t="shared" si="72"/>
        <v>2.2777228266842511</v>
      </c>
      <c r="DK28" s="41">
        <f t="shared" si="73"/>
        <v>731136</v>
      </c>
      <c r="DL28" s="41">
        <f t="shared" si="74"/>
        <v>313289</v>
      </c>
      <c r="DM28" s="42">
        <f t="shared" si="75"/>
        <v>1.7497696525283177</v>
      </c>
      <c r="DN28" s="33">
        <v>97187</v>
      </c>
      <c r="DO28" s="33">
        <f t="shared" si="76"/>
        <v>-24516</v>
      </c>
      <c r="DP28" s="35">
        <f t="shared" si="77"/>
        <v>0.79855878655415236</v>
      </c>
      <c r="DQ28" s="33">
        <v>58080</v>
      </c>
      <c r="DR28" s="33">
        <f t="shared" si="78"/>
        <v>-841</v>
      </c>
      <c r="DS28" s="35">
        <f t="shared" si="79"/>
        <v>0.98572665093939338</v>
      </c>
      <c r="DT28" s="43">
        <f t="shared" si="80"/>
        <v>155267</v>
      </c>
      <c r="DU28" s="43">
        <f t="shared" si="81"/>
        <v>-25357</v>
      </c>
      <c r="DV28" s="44">
        <f t="shared" si="82"/>
        <v>0.85961444769244399</v>
      </c>
      <c r="DW28" s="33">
        <v>199739</v>
      </c>
      <c r="DX28" s="33">
        <f t="shared" si="83"/>
        <v>26760</v>
      </c>
      <c r="DY28" s="35">
        <f t="shared" si="84"/>
        <v>1.1547008596419219</v>
      </c>
      <c r="DZ28" s="43">
        <f t="shared" si="85"/>
        <v>355006</v>
      </c>
      <c r="EA28" s="43">
        <f t="shared" si="86"/>
        <v>1403</v>
      </c>
      <c r="EB28" s="44">
        <f t="shared" si="87"/>
        <v>1.0039677265181575</v>
      </c>
      <c r="EC28" s="33">
        <v>60240</v>
      </c>
      <c r="ED28" s="33">
        <f t="shared" si="88"/>
        <v>26224</v>
      </c>
      <c r="EE28" s="35">
        <f t="shared" si="89"/>
        <v>1.7709313264346189</v>
      </c>
      <c r="EF28" s="33">
        <v>73748</v>
      </c>
      <c r="EG28" s="33">
        <f t="shared" si="90"/>
        <v>10470</v>
      </c>
      <c r="EH28" s="35">
        <f t="shared" si="91"/>
        <v>1.1654603495685705</v>
      </c>
      <c r="EI28" s="33">
        <v>58268</v>
      </c>
      <c r="EJ28" s="33">
        <f t="shared" si="92"/>
        <v>4716</v>
      </c>
      <c r="EK28" s="35">
        <f t="shared" si="93"/>
        <v>1.0880639378547954</v>
      </c>
      <c r="EL28" s="43">
        <f t="shared" si="94"/>
        <v>547262</v>
      </c>
      <c r="EM28" s="43">
        <f t="shared" si="95"/>
        <v>42813</v>
      </c>
      <c r="EN28" s="44">
        <f t="shared" si="96"/>
        <v>1.0848708194485468</v>
      </c>
      <c r="EO28" s="33">
        <v>124325</v>
      </c>
      <c r="EP28" s="33">
        <f t="shared" si="97"/>
        <v>1263</v>
      </c>
      <c r="EQ28" s="35">
        <f t="shared" si="98"/>
        <v>1.0102631194032277</v>
      </c>
      <c r="ER28" s="33">
        <v>122039</v>
      </c>
      <c r="ES28" s="33">
        <f t="shared" si="99"/>
        <v>18414</v>
      </c>
      <c r="ET28" s="35">
        <f t="shared" si="100"/>
        <v>1.1776984318455972</v>
      </c>
      <c r="EU28" s="43">
        <f t="shared" si="101"/>
        <v>793626</v>
      </c>
      <c r="EV28" s="43">
        <f t="shared" si="102"/>
        <v>62490</v>
      </c>
      <c r="EW28" s="44">
        <f t="shared" si="103"/>
        <v>1.0854697347689075</v>
      </c>
      <c r="EX28" s="33">
        <v>166541</v>
      </c>
      <c r="EY28" s="33">
        <f t="shared" si="104"/>
        <v>11274</v>
      </c>
      <c r="EZ28" s="35">
        <f t="shared" si="105"/>
        <v>1.0726104065899387</v>
      </c>
      <c r="FA28" s="33">
        <v>131756</v>
      </c>
      <c r="FB28" s="33">
        <f t="shared" si="106"/>
        <v>-67983</v>
      </c>
      <c r="FC28" s="35">
        <f t="shared" si="107"/>
        <v>0.65964083128482665</v>
      </c>
      <c r="FD28" s="45">
        <f t="shared" si="108"/>
        <v>298297</v>
      </c>
      <c r="FE28" s="45">
        <f t="shared" si="109"/>
        <v>-56709</v>
      </c>
      <c r="FF28" s="46">
        <f t="shared" si="110"/>
        <v>0.84025903787541623</v>
      </c>
      <c r="FG28" s="33">
        <v>0</v>
      </c>
      <c r="FH28" s="33">
        <f t="shared" si="111"/>
        <v>-192256</v>
      </c>
      <c r="FI28" s="35">
        <f t="shared" si="112"/>
        <v>0</v>
      </c>
      <c r="FJ28" s="45">
        <f t="shared" si="113"/>
        <v>298297</v>
      </c>
      <c r="FK28" s="45">
        <f t="shared" si="114"/>
        <v>-248965</v>
      </c>
      <c r="FL28" s="46">
        <f t="shared" si="115"/>
        <v>0.5450716475837899</v>
      </c>
      <c r="FM28" s="33">
        <v>142565</v>
      </c>
      <c r="FN28" s="33">
        <f t="shared" si="117"/>
        <v>-103799</v>
      </c>
      <c r="FO28" s="35">
        <f t="shared" si="118"/>
        <v>0.57867626763650537</v>
      </c>
      <c r="FP28" s="45">
        <f t="shared" si="116"/>
        <v>440862</v>
      </c>
      <c r="FQ28" s="45">
        <f t="shared" si="119"/>
        <v>-352764</v>
      </c>
      <c r="FR28" s="46">
        <f t="shared" si="120"/>
        <v>0.5555034739285255</v>
      </c>
    </row>
    <row r="29" spans="1:174" x14ac:dyDescent="0.2">
      <c r="A29" s="32">
        <v>23</v>
      </c>
      <c r="B29" s="32" t="s">
        <v>109</v>
      </c>
      <c r="C29" s="10">
        <v>1012000230</v>
      </c>
      <c r="D29" s="10">
        <v>101201001</v>
      </c>
      <c r="E29" s="10" t="s">
        <v>95</v>
      </c>
      <c r="F29" s="33">
        <v>35230</v>
      </c>
      <c r="G29" s="33">
        <v>42519</v>
      </c>
      <c r="H29" s="33">
        <v>34644</v>
      </c>
      <c r="I29" s="34">
        <f t="shared" si="0"/>
        <v>112393</v>
      </c>
      <c r="J29" s="33">
        <v>32141</v>
      </c>
      <c r="K29" s="33">
        <v>38846</v>
      </c>
      <c r="L29" s="33">
        <v>31671</v>
      </c>
      <c r="M29" s="34">
        <f t="shared" si="1"/>
        <v>215051</v>
      </c>
      <c r="N29" s="33">
        <v>34285</v>
      </c>
      <c r="O29" s="33">
        <v>45289</v>
      </c>
      <c r="P29" s="33">
        <v>45470</v>
      </c>
      <c r="Q29" s="34">
        <f t="shared" si="2"/>
        <v>340095</v>
      </c>
      <c r="R29" s="33">
        <v>46170</v>
      </c>
      <c r="S29" s="33">
        <v>41059</v>
      </c>
      <c r="T29" s="33">
        <v>37262</v>
      </c>
      <c r="U29" s="34">
        <f t="shared" si="3"/>
        <v>464586</v>
      </c>
      <c r="V29" s="33">
        <v>27749</v>
      </c>
      <c r="W29" s="33">
        <f t="shared" si="4"/>
        <v>-7481</v>
      </c>
      <c r="X29" s="35">
        <f t="shared" si="5"/>
        <v>0.78765256883338064</v>
      </c>
      <c r="Y29" s="33">
        <v>25774</v>
      </c>
      <c r="Z29" s="33">
        <f t="shared" si="6"/>
        <v>-16745</v>
      </c>
      <c r="AA29" s="35">
        <f t="shared" si="7"/>
        <v>0.6061760624661916</v>
      </c>
      <c r="AB29" s="33">
        <v>23204</v>
      </c>
      <c r="AC29" s="33">
        <f t="shared" si="8"/>
        <v>-11440</v>
      </c>
      <c r="AD29" s="35">
        <f t="shared" si="9"/>
        <v>0.66978408959704427</v>
      </c>
      <c r="AE29" s="36">
        <f t="shared" si="10"/>
        <v>76727</v>
      </c>
      <c r="AF29" s="36">
        <f t="shared" si="11"/>
        <v>-35666</v>
      </c>
      <c r="AG29" s="37">
        <f t="shared" si="12"/>
        <v>0.6826670700132571</v>
      </c>
      <c r="AH29" s="33">
        <v>23139</v>
      </c>
      <c r="AI29" s="33">
        <f t="shared" si="13"/>
        <v>-9002</v>
      </c>
      <c r="AJ29" s="35">
        <f t="shared" si="14"/>
        <v>0.71992159546996048</v>
      </c>
      <c r="AK29" s="33">
        <v>23985</v>
      </c>
      <c r="AL29" s="33">
        <f t="shared" si="15"/>
        <v>-14861</v>
      </c>
      <c r="AM29" s="35">
        <f t="shared" si="16"/>
        <v>0.61743808886371832</v>
      </c>
      <c r="AN29" s="33">
        <v>24322</v>
      </c>
      <c r="AO29" s="33">
        <f t="shared" si="17"/>
        <v>-7349</v>
      </c>
      <c r="AP29" s="35">
        <f t="shared" si="18"/>
        <v>0.76795806889583529</v>
      </c>
      <c r="AQ29" s="38">
        <f t="shared" si="19"/>
        <v>148173</v>
      </c>
      <c r="AR29" s="38">
        <f t="shared" si="122"/>
        <v>-66878</v>
      </c>
      <c r="AS29" s="39">
        <f t="shared" si="121"/>
        <v>0.68901330382095405</v>
      </c>
      <c r="AT29" s="33">
        <v>23481</v>
      </c>
      <c r="AU29" s="33">
        <f t="shared" si="22"/>
        <v>-10804</v>
      </c>
      <c r="AV29" s="35">
        <f t="shared" si="23"/>
        <v>0.68487676826600552</v>
      </c>
      <c r="AW29" s="33">
        <v>26310</v>
      </c>
      <c r="AX29" s="33">
        <f t="shared" si="24"/>
        <v>-18979</v>
      </c>
      <c r="AY29" s="35">
        <f t="shared" si="25"/>
        <v>0.58093576806730107</v>
      </c>
      <c r="AZ29" s="33">
        <v>23948</v>
      </c>
      <c r="BA29" s="33">
        <f t="shared" si="26"/>
        <v>-21522</v>
      </c>
      <c r="BB29" s="40">
        <f t="shared" si="27"/>
        <v>0.52667692984385306</v>
      </c>
      <c r="BC29" s="38">
        <f t="shared" si="28"/>
        <v>221912</v>
      </c>
      <c r="BD29" s="38">
        <f t="shared" si="29"/>
        <v>-118183</v>
      </c>
      <c r="BE29" s="39">
        <f t="shared" si="30"/>
        <v>0.65250003675443624</v>
      </c>
      <c r="BF29" s="33">
        <v>20716</v>
      </c>
      <c r="BG29" s="33">
        <f t="shared" si="31"/>
        <v>-25454</v>
      </c>
      <c r="BH29" s="40">
        <f t="shared" si="32"/>
        <v>0.44868962529781242</v>
      </c>
      <c r="BI29" s="33">
        <v>26132</v>
      </c>
      <c r="BJ29" s="33">
        <f t="shared" si="33"/>
        <v>-14927</v>
      </c>
      <c r="BK29" s="40">
        <f t="shared" si="34"/>
        <v>0.63644998660464214</v>
      </c>
      <c r="BL29" s="33">
        <v>21465</v>
      </c>
      <c r="BM29" s="33">
        <f t="shared" si="35"/>
        <v>-15797</v>
      </c>
      <c r="BN29" s="40">
        <f t="shared" si="36"/>
        <v>0.57605603563952557</v>
      </c>
      <c r="BO29" s="38">
        <f t="shared" si="37"/>
        <v>290225</v>
      </c>
      <c r="BP29" s="33">
        <f t="shared" si="38"/>
        <v>-174361</v>
      </c>
      <c r="BQ29" s="40">
        <f t="shared" si="39"/>
        <v>0.62469596587068921</v>
      </c>
      <c r="BR29" s="33">
        <v>23252</v>
      </c>
      <c r="BS29" s="33">
        <f t="shared" si="40"/>
        <v>-4497</v>
      </c>
      <c r="BT29" s="35">
        <f t="shared" si="41"/>
        <v>0.83794010594976398</v>
      </c>
      <c r="BU29" s="33">
        <v>25691</v>
      </c>
      <c r="BV29" s="33">
        <f t="shared" si="42"/>
        <v>-83</v>
      </c>
      <c r="BW29" s="35">
        <f t="shared" si="43"/>
        <v>0.99677970047334519</v>
      </c>
      <c r="BX29" s="33">
        <v>42028</v>
      </c>
      <c r="BY29" s="33">
        <f t="shared" si="44"/>
        <v>18824</v>
      </c>
      <c r="BZ29" s="35">
        <f t="shared" si="45"/>
        <v>1.8112394414756077</v>
      </c>
      <c r="CA29" s="41">
        <f t="shared" si="46"/>
        <v>90971</v>
      </c>
      <c r="CB29" s="41">
        <f t="shared" si="47"/>
        <v>14244</v>
      </c>
      <c r="CC29" s="42">
        <f t="shared" si="48"/>
        <v>1.1856452096393708</v>
      </c>
      <c r="CD29" s="33">
        <v>46695</v>
      </c>
      <c r="CE29" s="33">
        <f t="shared" si="49"/>
        <v>23556</v>
      </c>
      <c r="CF29" s="35">
        <f t="shared" si="50"/>
        <v>2.0180215221055362</v>
      </c>
      <c r="CG29" s="33">
        <v>35076</v>
      </c>
      <c r="CH29" s="33">
        <f t="shared" si="51"/>
        <v>11091</v>
      </c>
      <c r="CI29" s="35">
        <f t="shared" si="52"/>
        <v>1.4624140087554722</v>
      </c>
      <c r="CJ29" s="33">
        <v>55317</v>
      </c>
      <c r="CK29" s="33">
        <f t="shared" si="53"/>
        <v>30995</v>
      </c>
      <c r="CL29" s="35">
        <f t="shared" si="54"/>
        <v>2.2743606611298413</v>
      </c>
      <c r="CM29" s="41">
        <f t="shared" si="55"/>
        <v>228059</v>
      </c>
      <c r="CN29" s="41">
        <f t="shared" si="56"/>
        <v>79886</v>
      </c>
      <c r="CO29" s="42">
        <f t="shared" si="57"/>
        <v>1.5391400592550599</v>
      </c>
      <c r="CP29" s="33">
        <v>21200</v>
      </c>
      <c r="CQ29" s="33">
        <f t="shared" si="58"/>
        <v>-2281</v>
      </c>
      <c r="CR29" s="35">
        <f t="shared" si="59"/>
        <v>0.9028576295728461</v>
      </c>
      <c r="CS29" s="33">
        <v>26286</v>
      </c>
      <c r="CT29" s="33">
        <f t="shared" si="60"/>
        <v>-24</v>
      </c>
      <c r="CU29" s="35">
        <f t="shared" si="61"/>
        <v>0.99908779931584946</v>
      </c>
      <c r="CV29" s="33">
        <v>20055</v>
      </c>
      <c r="CW29" s="33">
        <f t="shared" si="62"/>
        <v>-3893</v>
      </c>
      <c r="CX29" s="35">
        <f t="shared" si="63"/>
        <v>0.83743945214631699</v>
      </c>
      <c r="CY29" s="41">
        <f t="shared" si="64"/>
        <v>295600</v>
      </c>
      <c r="CZ29" s="41">
        <f t="shared" si="65"/>
        <v>73688</v>
      </c>
      <c r="DA29" s="42">
        <f t="shared" si="66"/>
        <v>1.332059555138974</v>
      </c>
      <c r="DB29" s="33">
        <v>21578</v>
      </c>
      <c r="DC29" s="33">
        <f t="shared" si="67"/>
        <v>862</v>
      </c>
      <c r="DD29" s="35">
        <f t="shared" si="68"/>
        <v>1.0416103494883182</v>
      </c>
      <c r="DE29" s="33">
        <v>23873</v>
      </c>
      <c r="DF29" s="33">
        <f t="shared" si="69"/>
        <v>-2259</v>
      </c>
      <c r="DG29" s="35">
        <f t="shared" si="70"/>
        <v>0.91355426297260067</v>
      </c>
      <c r="DH29" s="33">
        <v>22087</v>
      </c>
      <c r="DI29" s="33">
        <f t="shared" si="71"/>
        <v>622</v>
      </c>
      <c r="DJ29" s="35">
        <f t="shared" si="72"/>
        <v>1.028977405078034</v>
      </c>
      <c r="DK29" s="41">
        <f t="shared" si="73"/>
        <v>363138</v>
      </c>
      <c r="DL29" s="41">
        <f t="shared" si="74"/>
        <v>72913</v>
      </c>
      <c r="DM29" s="42">
        <f t="shared" si="75"/>
        <v>1.2512292187096219</v>
      </c>
      <c r="DN29" s="33">
        <v>46862</v>
      </c>
      <c r="DO29" s="33">
        <f t="shared" si="76"/>
        <v>-2081</v>
      </c>
      <c r="DP29" s="35">
        <f t="shared" si="77"/>
        <v>0.95748115154363234</v>
      </c>
      <c r="DQ29" s="33">
        <v>24512</v>
      </c>
      <c r="DR29" s="33">
        <f t="shared" si="78"/>
        <v>-17516</v>
      </c>
      <c r="DS29" s="35">
        <f t="shared" si="79"/>
        <v>0.58323022746740272</v>
      </c>
      <c r="DT29" s="43">
        <f t="shared" si="80"/>
        <v>71374</v>
      </c>
      <c r="DU29" s="43">
        <f t="shared" si="81"/>
        <v>-19597</v>
      </c>
      <c r="DV29" s="44">
        <f t="shared" si="82"/>
        <v>0.78457970122346687</v>
      </c>
      <c r="DW29" s="33">
        <v>76910</v>
      </c>
      <c r="DX29" s="33">
        <f t="shared" si="83"/>
        <v>-60178</v>
      </c>
      <c r="DY29" s="35">
        <f t="shared" si="84"/>
        <v>0.56102649393090565</v>
      </c>
      <c r="DZ29" s="43">
        <f t="shared" si="85"/>
        <v>148284</v>
      </c>
      <c r="EA29" s="43">
        <f t="shared" si="86"/>
        <v>-79775</v>
      </c>
      <c r="EB29" s="44">
        <f t="shared" si="87"/>
        <v>0.65020016750051524</v>
      </c>
      <c r="EC29" s="33">
        <v>48290</v>
      </c>
      <c r="ED29" s="33">
        <f t="shared" si="88"/>
        <v>27090</v>
      </c>
      <c r="EE29" s="35">
        <f t="shared" si="89"/>
        <v>2.2778301886792454</v>
      </c>
      <c r="EF29" s="33">
        <v>39775</v>
      </c>
      <c r="EG29" s="33">
        <f t="shared" si="90"/>
        <v>13489</v>
      </c>
      <c r="EH29" s="35">
        <f t="shared" si="91"/>
        <v>1.5131629004032565</v>
      </c>
      <c r="EI29" s="33">
        <v>31951</v>
      </c>
      <c r="EJ29" s="33">
        <f t="shared" si="92"/>
        <v>11896</v>
      </c>
      <c r="EK29" s="35">
        <f t="shared" si="93"/>
        <v>1.5931687858389429</v>
      </c>
      <c r="EL29" s="43">
        <f t="shared" si="94"/>
        <v>268300</v>
      </c>
      <c r="EM29" s="43">
        <f t="shared" si="95"/>
        <v>-27300</v>
      </c>
      <c r="EN29" s="44">
        <f t="shared" si="96"/>
        <v>0.90764546684709069</v>
      </c>
      <c r="EO29" s="33">
        <v>75897</v>
      </c>
      <c r="EP29" s="33">
        <f t="shared" si="97"/>
        <v>30446</v>
      </c>
      <c r="EQ29" s="35">
        <f t="shared" si="98"/>
        <v>1.6698642494114542</v>
      </c>
      <c r="ER29" s="33">
        <v>24493</v>
      </c>
      <c r="ES29" s="33">
        <f t="shared" si="99"/>
        <v>2406</v>
      </c>
      <c r="ET29" s="35">
        <f t="shared" si="100"/>
        <v>1.108932856431385</v>
      </c>
      <c r="EU29" s="43">
        <f t="shared" si="101"/>
        <v>368690</v>
      </c>
      <c r="EV29" s="43">
        <f t="shared" si="102"/>
        <v>5552</v>
      </c>
      <c r="EW29" s="44">
        <f t="shared" si="103"/>
        <v>1.0152889535107865</v>
      </c>
      <c r="EX29" s="33">
        <v>124140</v>
      </c>
      <c r="EY29" s="33">
        <f t="shared" si="104"/>
        <v>52766</v>
      </c>
      <c r="EZ29" s="35">
        <f t="shared" si="105"/>
        <v>1.7392888166559251</v>
      </c>
      <c r="FA29" s="33">
        <v>210208</v>
      </c>
      <c r="FB29" s="33">
        <f t="shared" si="106"/>
        <v>133298</v>
      </c>
      <c r="FC29" s="35">
        <f t="shared" si="107"/>
        <v>2.7331686386685736</v>
      </c>
      <c r="FD29" s="45">
        <f t="shared" si="108"/>
        <v>334348</v>
      </c>
      <c r="FE29" s="45">
        <f t="shared" si="109"/>
        <v>186064</v>
      </c>
      <c r="FF29" s="46">
        <f t="shared" si="110"/>
        <v>2.2547813654878475</v>
      </c>
      <c r="FG29" s="33">
        <v>208926</v>
      </c>
      <c r="FH29" s="33">
        <f t="shared" si="111"/>
        <v>88910</v>
      </c>
      <c r="FI29" s="35">
        <f t="shared" si="112"/>
        <v>1.7408178909478735</v>
      </c>
      <c r="FJ29" s="45">
        <f t="shared" si="113"/>
        <v>543274</v>
      </c>
      <c r="FK29" s="45">
        <f t="shared" si="114"/>
        <v>274974</v>
      </c>
      <c r="FL29" s="46">
        <f t="shared" si="115"/>
        <v>2.0248751397689153</v>
      </c>
      <c r="FM29" s="33">
        <v>239957</v>
      </c>
      <c r="FN29" s="33">
        <f t="shared" si="117"/>
        <v>139567</v>
      </c>
      <c r="FO29" s="35">
        <f t="shared" si="118"/>
        <v>2.3902480326725768</v>
      </c>
      <c r="FP29" s="45">
        <f t="shared" si="116"/>
        <v>783231</v>
      </c>
      <c r="FQ29" s="45">
        <f t="shared" si="119"/>
        <v>414541</v>
      </c>
      <c r="FR29" s="46">
        <f t="shared" si="120"/>
        <v>2.1243619300767582</v>
      </c>
    </row>
    <row r="30" spans="1:174" x14ac:dyDescent="0.2">
      <c r="A30" s="32">
        <v>24</v>
      </c>
      <c r="B30" s="32" t="s">
        <v>110</v>
      </c>
      <c r="C30" s="10">
        <v>1012010277</v>
      </c>
      <c r="D30" s="10">
        <v>101201001</v>
      </c>
      <c r="E30" s="10" t="s">
        <v>95</v>
      </c>
      <c r="F30" s="33">
        <v>40270</v>
      </c>
      <c r="G30" s="33">
        <v>30350</v>
      </c>
      <c r="H30" s="33">
        <v>30261</v>
      </c>
      <c r="I30" s="34">
        <f t="shared" si="0"/>
        <v>100881</v>
      </c>
      <c r="J30" s="33">
        <v>23354</v>
      </c>
      <c r="K30" s="33">
        <v>26900</v>
      </c>
      <c r="L30" s="33">
        <v>27635</v>
      </c>
      <c r="M30" s="34">
        <f t="shared" si="1"/>
        <v>178770</v>
      </c>
      <c r="N30" s="33">
        <v>26776</v>
      </c>
      <c r="O30" s="33">
        <v>24122</v>
      </c>
      <c r="P30" s="33">
        <v>27358</v>
      </c>
      <c r="Q30" s="34">
        <f t="shared" si="2"/>
        <v>257026</v>
      </c>
      <c r="R30" s="33">
        <v>24575</v>
      </c>
      <c r="S30" s="33">
        <v>22537</v>
      </c>
      <c r="T30" s="33">
        <v>27282</v>
      </c>
      <c r="U30" s="34">
        <f t="shared" si="3"/>
        <v>331420</v>
      </c>
      <c r="V30" s="33">
        <v>25884</v>
      </c>
      <c r="W30" s="33">
        <f t="shared" si="4"/>
        <v>-14386</v>
      </c>
      <c r="X30" s="35">
        <f t="shared" si="5"/>
        <v>0.64276136081450208</v>
      </c>
      <c r="Y30" s="33">
        <v>27459</v>
      </c>
      <c r="Z30" s="33">
        <f t="shared" si="6"/>
        <v>-2891</v>
      </c>
      <c r="AA30" s="35">
        <f t="shared" si="7"/>
        <v>0.90474464579901148</v>
      </c>
      <c r="AB30" s="33">
        <v>26051</v>
      </c>
      <c r="AC30" s="33">
        <f t="shared" si="8"/>
        <v>-4210</v>
      </c>
      <c r="AD30" s="35">
        <f t="shared" si="9"/>
        <v>0.86087703644955549</v>
      </c>
      <c r="AE30" s="36">
        <f t="shared" si="10"/>
        <v>79394</v>
      </c>
      <c r="AF30" s="36">
        <f t="shared" si="11"/>
        <v>-21487</v>
      </c>
      <c r="AG30" s="37">
        <f t="shared" si="12"/>
        <v>0.78700647297310689</v>
      </c>
      <c r="AH30" s="33">
        <v>26700</v>
      </c>
      <c r="AI30" s="33">
        <f t="shared" si="13"/>
        <v>3346</v>
      </c>
      <c r="AJ30" s="35">
        <f t="shared" si="14"/>
        <v>1.1432731009677144</v>
      </c>
      <c r="AK30" s="33">
        <v>26763</v>
      </c>
      <c r="AL30" s="33">
        <f t="shared" si="15"/>
        <v>-137</v>
      </c>
      <c r="AM30" s="35">
        <f t="shared" si="16"/>
        <v>0.99490706319702604</v>
      </c>
      <c r="AN30" s="33">
        <v>26279</v>
      </c>
      <c r="AO30" s="33">
        <f t="shared" si="17"/>
        <v>-1356</v>
      </c>
      <c r="AP30" s="35">
        <f t="shared" si="18"/>
        <v>0.95093178939750311</v>
      </c>
      <c r="AQ30" s="38">
        <f t="shared" si="19"/>
        <v>159136</v>
      </c>
      <c r="AR30" s="38">
        <f t="shared" si="122"/>
        <v>-19634</v>
      </c>
      <c r="AS30" s="39">
        <f t="shared" si="121"/>
        <v>0.89017172903731057</v>
      </c>
      <c r="AT30" s="33">
        <v>25525</v>
      </c>
      <c r="AU30" s="33">
        <f t="shared" si="22"/>
        <v>-1251</v>
      </c>
      <c r="AV30" s="35">
        <f t="shared" si="23"/>
        <v>0.9532790558709292</v>
      </c>
      <c r="AW30" s="33">
        <v>25622</v>
      </c>
      <c r="AX30" s="33">
        <f t="shared" si="24"/>
        <v>1500</v>
      </c>
      <c r="AY30" s="35">
        <f t="shared" si="25"/>
        <v>1.0621838985158776</v>
      </c>
      <c r="AZ30" s="33">
        <v>27642</v>
      </c>
      <c r="BA30" s="33">
        <f t="shared" si="26"/>
        <v>284</v>
      </c>
      <c r="BB30" s="40">
        <f t="shared" si="27"/>
        <v>1.0103808757950143</v>
      </c>
      <c r="BC30" s="38">
        <f t="shared" si="28"/>
        <v>237925</v>
      </c>
      <c r="BD30" s="38">
        <f t="shared" si="29"/>
        <v>-19101</v>
      </c>
      <c r="BE30" s="39">
        <f t="shared" si="30"/>
        <v>0.92568456109498654</v>
      </c>
      <c r="BF30" s="33">
        <v>24635</v>
      </c>
      <c r="BG30" s="33">
        <f t="shared" si="31"/>
        <v>60</v>
      </c>
      <c r="BH30" s="40">
        <f t="shared" si="32"/>
        <v>1.002441505595117</v>
      </c>
      <c r="BI30" s="33">
        <v>25157</v>
      </c>
      <c r="BJ30" s="33">
        <f t="shared" si="33"/>
        <v>2620</v>
      </c>
      <c r="BK30" s="40">
        <f t="shared" si="34"/>
        <v>1.1162532723965035</v>
      </c>
      <c r="BL30" s="33">
        <v>25953</v>
      </c>
      <c r="BM30" s="33">
        <f t="shared" si="35"/>
        <v>-1329</v>
      </c>
      <c r="BN30" s="40">
        <f t="shared" si="36"/>
        <v>0.95128656256872668</v>
      </c>
      <c r="BO30" s="38">
        <f t="shared" si="37"/>
        <v>313670</v>
      </c>
      <c r="BP30" s="33">
        <f t="shared" si="38"/>
        <v>-17750</v>
      </c>
      <c r="BQ30" s="40">
        <f t="shared" si="39"/>
        <v>0.94644258041156237</v>
      </c>
      <c r="BR30" s="33">
        <v>24804</v>
      </c>
      <c r="BS30" s="33">
        <f t="shared" si="40"/>
        <v>-1080</v>
      </c>
      <c r="BT30" s="35">
        <f t="shared" si="41"/>
        <v>0.95827538247566069</v>
      </c>
      <c r="BU30" s="33">
        <v>22675</v>
      </c>
      <c r="BV30" s="33">
        <f t="shared" si="42"/>
        <v>-4784</v>
      </c>
      <c r="BW30" s="35">
        <f t="shared" si="43"/>
        <v>0.82577661240394773</v>
      </c>
      <c r="BX30" s="33">
        <v>24368</v>
      </c>
      <c r="BY30" s="33">
        <f t="shared" si="44"/>
        <v>-1683</v>
      </c>
      <c r="BZ30" s="35">
        <f t="shared" si="45"/>
        <v>0.93539595409005416</v>
      </c>
      <c r="CA30" s="41">
        <f t="shared" si="46"/>
        <v>71847</v>
      </c>
      <c r="CB30" s="41">
        <f t="shared" si="47"/>
        <v>-7547</v>
      </c>
      <c r="CC30" s="42">
        <f t="shared" si="48"/>
        <v>0.90494243897523741</v>
      </c>
      <c r="CD30" s="33">
        <v>24804</v>
      </c>
      <c r="CE30" s="33">
        <f t="shared" si="49"/>
        <v>-1896</v>
      </c>
      <c r="CF30" s="35">
        <f t="shared" si="50"/>
        <v>0.92898876404494379</v>
      </c>
      <c r="CG30" s="33">
        <v>24457</v>
      </c>
      <c r="CH30" s="33">
        <f t="shared" si="51"/>
        <v>-2306</v>
      </c>
      <c r="CI30" s="35">
        <f t="shared" si="52"/>
        <v>0.91383626648731453</v>
      </c>
      <c r="CJ30" s="33">
        <v>34221</v>
      </c>
      <c r="CK30" s="33">
        <f t="shared" si="53"/>
        <v>7942</v>
      </c>
      <c r="CL30" s="35">
        <f t="shared" si="54"/>
        <v>1.302218501465048</v>
      </c>
      <c r="CM30" s="41">
        <f t="shared" si="55"/>
        <v>155329</v>
      </c>
      <c r="CN30" s="41">
        <f t="shared" si="56"/>
        <v>-3807</v>
      </c>
      <c r="CO30" s="42">
        <f t="shared" si="57"/>
        <v>0.9760770661572491</v>
      </c>
      <c r="CP30" s="33">
        <v>32693</v>
      </c>
      <c r="CQ30" s="33">
        <f t="shared" si="58"/>
        <v>7168</v>
      </c>
      <c r="CR30" s="35">
        <f t="shared" si="59"/>
        <v>1.280822722820764</v>
      </c>
      <c r="CS30" s="33">
        <v>31305</v>
      </c>
      <c r="CT30" s="33">
        <f t="shared" si="60"/>
        <v>5683</v>
      </c>
      <c r="CU30" s="35">
        <f t="shared" si="61"/>
        <v>1.2218015767699633</v>
      </c>
      <c r="CV30" s="33">
        <v>36208</v>
      </c>
      <c r="CW30" s="33">
        <f t="shared" si="62"/>
        <v>8566</v>
      </c>
      <c r="CX30" s="35">
        <f t="shared" si="63"/>
        <v>1.3098907459662832</v>
      </c>
      <c r="CY30" s="41">
        <f t="shared" si="64"/>
        <v>255535</v>
      </c>
      <c r="CZ30" s="41">
        <f t="shared" si="65"/>
        <v>17610</v>
      </c>
      <c r="DA30" s="42">
        <f t="shared" si="66"/>
        <v>1.0740149206682779</v>
      </c>
      <c r="DB30" s="33">
        <v>31316</v>
      </c>
      <c r="DC30" s="33">
        <f t="shared" si="67"/>
        <v>6681</v>
      </c>
      <c r="DD30" s="35">
        <f t="shared" si="68"/>
        <v>1.2711995128881672</v>
      </c>
      <c r="DE30" s="33">
        <v>32659</v>
      </c>
      <c r="DF30" s="33">
        <f t="shared" si="69"/>
        <v>7502</v>
      </c>
      <c r="DG30" s="35">
        <f t="shared" si="70"/>
        <v>1.2982072584171405</v>
      </c>
      <c r="DH30" s="33">
        <v>33444</v>
      </c>
      <c r="DI30" s="33">
        <f t="shared" si="71"/>
        <v>7491</v>
      </c>
      <c r="DJ30" s="35">
        <f t="shared" si="72"/>
        <v>1.2886371517743613</v>
      </c>
      <c r="DK30" s="41">
        <f t="shared" si="73"/>
        <v>352954</v>
      </c>
      <c r="DL30" s="41">
        <f t="shared" si="74"/>
        <v>39284</v>
      </c>
      <c r="DM30" s="42">
        <f t="shared" si="75"/>
        <v>1.1252399018076322</v>
      </c>
      <c r="DN30" s="33">
        <v>57752</v>
      </c>
      <c r="DO30" s="33">
        <f t="shared" si="76"/>
        <v>10273</v>
      </c>
      <c r="DP30" s="35">
        <f t="shared" si="77"/>
        <v>1.2163693422355146</v>
      </c>
      <c r="DQ30" s="33">
        <v>31469</v>
      </c>
      <c r="DR30" s="33">
        <f t="shared" si="78"/>
        <v>7101</v>
      </c>
      <c r="DS30" s="35">
        <f t="shared" si="79"/>
        <v>1.2914067629678267</v>
      </c>
      <c r="DT30" s="43">
        <f t="shared" si="80"/>
        <v>89221</v>
      </c>
      <c r="DU30" s="43">
        <f t="shared" si="81"/>
        <v>17374</v>
      </c>
      <c r="DV30" s="44">
        <f t="shared" si="82"/>
        <v>1.2418194218269378</v>
      </c>
      <c r="DW30" s="33">
        <v>92534</v>
      </c>
      <c r="DX30" s="33">
        <f t="shared" si="83"/>
        <v>9052</v>
      </c>
      <c r="DY30" s="35">
        <f t="shared" si="84"/>
        <v>1.1084305598811719</v>
      </c>
      <c r="DZ30" s="43">
        <f t="shared" si="85"/>
        <v>181755</v>
      </c>
      <c r="EA30" s="43">
        <f t="shared" si="86"/>
        <v>26426</v>
      </c>
      <c r="EB30" s="44">
        <f t="shared" si="87"/>
        <v>1.1701292096131437</v>
      </c>
      <c r="EC30" s="33">
        <v>32918</v>
      </c>
      <c r="ED30" s="33">
        <f t="shared" si="88"/>
        <v>225</v>
      </c>
      <c r="EE30" s="35">
        <f t="shared" si="89"/>
        <v>1.0068822072003181</v>
      </c>
      <c r="EF30" s="33">
        <v>33444.9</v>
      </c>
      <c r="EG30" s="33">
        <f t="shared" si="90"/>
        <v>2139.9000000000015</v>
      </c>
      <c r="EH30" s="35">
        <f t="shared" si="91"/>
        <v>1.0683564925730715</v>
      </c>
      <c r="EI30" s="33">
        <v>32095</v>
      </c>
      <c r="EJ30" s="33">
        <f t="shared" si="92"/>
        <v>-4113</v>
      </c>
      <c r="EK30" s="35">
        <f t="shared" si="93"/>
        <v>0.88640631904551481</v>
      </c>
      <c r="EL30" s="43">
        <f t="shared" si="94"/>
        <v>280212.90000000002</v>
      </c>
      <c r="EM30" s="43">
        <f t="shared" si="95"/>
        <v>24677.900000000023</v>
      </c>
      <c r="EN30" s="44">
        <f t="shared" si="96"/>
        <v>1.0965734635177178</v>
      </c>
      <c r="EO30" s="33">
        <v>64767.1</v>
      </c>
      <c r="EP30" s="33">
        <f t="shared" si="97"/>
        <v>792.09999999999854</v>
      </c>
      <c r="EQ30" s="35">
        <f t="shared" si="98"/>
        <v>1.0123813989839781</v>
      </c>
      <c r="ER30" s="33">
        <v>32467</v>
      </c>
      <c r="ES30" s="33">
        <f t="shared" si="99"/>
        <v>-977</v>
      </c>
      <c r="ET30" s="35">
        <f t="shared" si="100"/>
        <v>0.97078698720248779</v>
      </c>
      <c r="EU30" s="43">
        <f t="shared" si="101"/>
        <v>377447</v>
      </c>
      <c r="EV30" s="43">
        <f t="shared" si="102"/>
        <v>24493</v>
      </c>
      <c r="EW30" s="44">
        <f t="shared" si="103"/>
        <v>1.0693943120066638</v>
      </c>
      <c r="EX30" s="33">
        <v>76905</v>
      </c>
      <c r="EY30" s="33">
        <f t="shared" si="104"/>
        <v>-12316</v>
      </c>
      <c r="EZ30" s="35">
        <f t="shared" si="105"/>
        <v>0.86196074915098464</v>
      </c>
      <c r="FA30" s="33">
        <v>74572</v>
      </c>
      <c r="FB30" s="33">
        <f t="shared" si="106"/>
        <v>-17962</v>
      </c>
      <c r="FC30" s="35">
        <f t="shared" si="107"/>
        <v>0.80588756565154429</v>
      </c>
      <c r="FD30" s="45">
        <f t="shared" si="108"/>
        <v>151477</v>
      </c>
      <c r="FE30" s="45">
        <f t="shared" si="109"/>
        <v>-30278</v>
      </c>
      <c r="FF30" s="46">
        <f t="shared" si="110"/>
        <v>0.83341311105609195</v>
      </c>
      <c r="FG30" s="33">
        <v>70790</v>
      </c>
      <c r="FH30" s="33">
        <f t="shared" si="111"/>
        <v>-27667.899999999994</v>
      </c>
      <c r="FI30" s="35">
        <f t="shared" si="112"/>
        <v>0.71898750633519504</v>
      </c>
      <c r="FJ30" s="45">
        <f t="shared" si="113"/>
        <v>222267</v>
      </c>
      <c r="FK30" s="45">
        <f t="shared" si="114"/>
        <v>-57945.900000000023</v>
      </c>
      <c r="FL30" s="46">
        <f t="shared" si="115"/>
        <v>0.79320759322643597</v>
      </c>
      <c r="FM30" s="33">
        <v>73573</v>
      </c>
      <c r="FN30" s="33">
        <f t="shared" si="117"/>
        <v>-23661.1</v>
      </c>
      <c r="FO30" s="35">
        <f t="shared" si="118"/>
        <v>0.75665841510334331</v>
      </c>
      <c r="FP30" s="45">
        <f t="shared" si="116"/>
        <v>295840</v>
      </c>
      <c r="FQ30" s="45">
        <f t="shared" si="119"/>
        <v>-81607</v>
      </c>
      <c r="FR30" s="46">
        <f t="shared" si="120"/>
        <v>0.78379216154850884</v>
      </c>
    </row>
    <row r="31" spans="1:174" x14ac:dyDescent="0.2">
      <c r="A31" s="32">
        <v>25</v>
      </c>
      <c r="B31" s="32" t="s">
        <v>111</v>
      </c>
      <c r="C31" s="10">
        <v>1012000328</v>
      </c>
      <c r="D31" s="10"/>
      <c r="E31" s="10" t="s">
        <v>95</v>
      </c>
      <c r="F31" s="33"/>
      <c r="G31" s="33"/>
      <c r="H31" s="33"/>
      <c r="I31" s="34">
        <f t="shared" si="0"/>
        <v>0</v>
      </c>
      <c r="J31" s="33">
        <v>3734709</v>
      </c>
      <c r="K31" s="33">
        <v>0</v>
      </c>
      <c r="L31" s="33">
        <v>0</v>
      </c>
      <c r="M31" s="34">
        <f t="shared" si="1"/>
        <v>3734709</v>
      </c>
      <c r="N31" s="33">
        <v>0</v>
      </c>
      <c r="O31" s="33">
        <v>0</v>
      </c>
      <c r="P31" s="33">
        <v>0</v>
      </c>
      <c r="Q31" s="34">
        <f t="shared" si="2"/>
        <v>3734709</v>
      </c>
      <c r="R31" s="33">
        <v>0</v>
      </c>
      <c r="S31" s="33">
        <v>0</v>
      </c>
      <c r="T31" s="33">
        <v>0</v>
      </c>
      <c r="U31" s="34">
        <f t="shared" si="3"/>
        <v>3734709</v>
      </c>
      <c r="V31" s="33">
        <v>0</v>
      </c>
      <c r="W31" s="33">
        <f t="shared" si="4"/>
        <v>0</v>
      </c>
      <c r="X31" s="35" t="e">
        <f t="shared" si="5"/>
        <v>#DIV/0!</v>
      </c>
      <c r="Y31" s="33">
        <v>920303</v>
      </c>
      <c r="Z31" s="33">
        <f t="shared" si="6"/>
        <v>920303</v>
      </c>
      <c r="AA31" s="35" t="e">
        <f t="shared" si="7"/>
        <v>#DIV/0!</v>
      </c>
      <c r="AB31" s="33">
        <v>1829810</v>
      </c>
      <c r="AC31" s="33">
        <f t="shared" si="8"/>
        <v>1829810</v>
      </c>
      <c r="AD31" s="35" t="e">
        <f t="shared" si="9"/>
        <v>#DIV/0!</v>
      </c>
      <c r="AE31" s="36">
        <f t="shared" si="10"/>
        <v>2750113</v>
      </c>
      <c r="AF31" s="36">
        <f t="shared" si="11"/>
        <v>2750113</v>
      </c>
      <c r="AG31" s="37" t="e">
        <f t="shared" si="12"/>
        <v>#DIV/0!</v>
      </c>
      <c r="AH31" s="33">
        <v>929305</v>
      </c>
      <c r="AI31" s="33">
        <f t="shared" si="13"/>
        <v>-2805404</v>
      </c>
      <c r="AJ31" s="35">
        <f t="shared" si="14"/>
        <v>0.2488292929917699</v>
      </c>
      <c r="AK31" s="33">
        <v>0</v>
      </c>
      <c r="AL31" s="33">
        <f t="shared" si="15"/>
        <v>0</v>
      </c>
      <c r="AM31" s="35" t="e">
        <f t="shared" si="16"/>
        <v>#DIV/0!</v>
      </c>
      <c r="AN31" s="33">
        <v>949647.48</v>
      </c>
      <c r="AO31" s="33">
        <f t="shared" si="17"/>
        <v>949647.48</v>
      </c>
      <c r="AP31" s="35" t="e">
        <f t="shared" si="18"/>
        <v>#DIV/0!</v>
      </c>
      <c r="AQ31" s="38">
        <f t="shared" si="19"/>
        <v>4629065.4800000004</v>
      </c>
      <c r="AR31" s="38">
        <f t="shared" si="122"/>
        <v>894356.48000000045</v>
      </c>
      <c r="AS31" s="39">
        <f t="shared" si="121"/>
        <v>1.2394715304458797</v>
      </c>
      <c r="AT31" s="33">
        <v>4005.18</v>
      </c>
      <c r="AU31" s="33">
        <f t="shared" si="22"/>
        <v>4005.18</v>
      </c>
      <c r="AV31" s="35" t="e">
        <f t="shared" si="23"/>
        <v>#DIV/0!</v>
      </c>
      <c r="AW31" s="33">
        <v>889352.43</v>
      </c>
      <c r="AX31" s="33">
        <f t="shared" si="24"/>
        <v>889352.43</v>
      </c>
      <c r="AY31" s="35" t="e">
        <f t="shared" si="25"/>
        <v>#DIV/0!</v>
      </c>
      <c r="AZ31" s="33">
        <v>0</v>
      </c>
      <c r="BA31" s="33">
        <f t="shared" si="26"/>
        <v>0</v>
      </c>
      <c r="BB31" s="40" t="e">
        <f t="shared" si="27"/>
        <v>#DIV/0!</v>
      </c>
      <c r="BC31" s="38">
        <f t="shared" si="28"/>
        <v>5522423.0899999999</v>
      </c>
      <c r="BD31" s="38">
        <f t="shared" si="29"/>
        <v>1787714.0899999999</v>
      </c>
      <c r="BE31" s="39">
        <f t="shared" si="30"/>
        <v>1.4786756049802006</v>
      </c>
      <c r="BF31" s="33">
        <v>623035</v>
      </c>
      <c r="BG31" s="33">
        <f t="shared" si="31"/>
        <v>623035</v>
      </c>
      <c r="BH31" s="40" t="e">
        <f t="shared" si="32"/>
        <v>#DIV/0!</v>
      </c>
      <c r="BI31" s="33">
        <v>49668</v>
      </c>
      <c r="BJ31" s="33">
        <f t="shared" si="33"/>
        <v>49668</v>
      </c>
      <c r="BK31" s="40" t="e">
        <f t="shared" si="34"/>
        <v>#DIV/0!</v>
      </c>
      <c r="BL31" s="33">
        <v>0</v>
      </c>
      <c r="BM31" s="33">
        <f t="shared" si="35"/>
        <v>0</v>
      </c>
      <c r="BN31" s="40" t="e">
        <f t="shared" si="36"/>
        <v>#DIV/0!</v>
      </c>
      <c r="BO31" s="38">
        <f t="shared" si="37"/>
        <v>6195126.0899999999</v>
      </c>
      <c r="BP31" s="33">
        <f t="shared" si="38"/>
        <v>2460417.09</v>
      </c>
      <c r="BQ31" s="40">
        <f t="shared" si="39"/>
        <v>1.6587975368362033</v>
      </c>
      <c r="BR31" s="33">
        <v>474292</v>
      </c>
      <c r="BS31" s="33">
        <f t="shared" si="40"/>
        <v>474292</v>
      </c>
      <c r="BT31" s="35" t="e">
        <f t="shared" si="41"/>
        <v>#DIV/0!</v>
      </c>
      <c r="BU31" s="33">
        <v>1445540</v>
      </c>
      <c r="BV31" s="33">
        <f t="shared" si="42"/>
        <v>525237</v>
      </c>
      <c r="BW31" s="35">
        <f t="shared" si="43"/>
        <v>1.5707218166190917</v>
      </c>
      <c r="BX31" s="33">
        <v>306446</v>
      </c>
      <c r="BY31" s="33">
        <f t="shared" si="44"/>
        <v>-1523364</v>
      </c>
      <c r="BZ31" s="35">
        <f t="shared" si="45"/>
        <v>0.16747421863472164</v>
      </c>
      <c r="CA31" s="41">
        <f t="shared" si="46"/>
        <v>2226278</v>
      </c>
      <c r="CB31" s="41">
        <f t="shared" si="47"/>
        <v>-523835</v>
      </c>
      <c r="CC31" s="42">
        <f t="shared" si="48"/>
        <v>0.80952237235342694</v>
      </c>
      <c r="CD31" s="33">
        <v>242637.56</v>
      </c>
      <c r="CE31" s="33">
        <f t="shared" si="49"/>
        <v>-686667.44</v>
      </c>
      <c r="CF31" s="35">
        <f t="shared" si="50"/>
        <v>0.26109572207187093</v>
      </c>
      <c r="CG31" s="33">
        <v>323217.38</v>
      </c>
      <c r="CH31" s="33">
        <f t="shared" si="51"/>
        <v>323217.38</v>
      </c>
      <c r="CI31" s="35" t="e">
        <f t="shared" si="52"/>
        <v>#DIV/0!</v>
      </c>
      <c r="CJ31" s="33">
        <v>0</v>
      </c>
      <c r="CK31" s="33">
        <f t="shared" si="53"/>
        <v>-949647.48</v>
      </c>
      <c r="CL31" s="35">
        <f t="shared" si="54"/>
        <v>0</v>
      </c>
      <c r="CM31" s="41">
        <f t="shared" si="55"/>
        <v>2792132.94</v>
      </c>
      <c r="CN31" s="41">
        <f t="shared" si="56"/>
        <v>-1836932.5400000005</v>
      </c>
      <c r="CO31" s="42">
        <f t="shared" si="57"/>
        <v>0.60317421563023554</v>
      </c>
      <c r="CP31" s="33">
        <v>666733</v>
      </c>
      <c r="CQ31" s="33">
        <f t="shared" si="58"/>
        <v>662727.81999999995</v>
      </c>
      <c r="CR31" s="35">
        <f t="shared" si="59"/>
        <v>166.4676743617016</v>
      </c>
      <c r="CS31" s="33">
        <v>329124.83</v>
      </c>
      <c r="CT31" s="33">
        <f t="shared" si="60"/>
        <v>-560227.60000000009</v>
      </c>
      <c r="CU31" s="35">
        <f t="shared" si="61"/>
        <v>0.37007244698257585</v>
      </c>
      <c r="CV31" s="33">
        <v>316880</v>
      </c>
      <c r="CW31" s="33">
        <f t="shared" si="62"/>
        <v>316880</v>
      </c>
      <c r="CX31" s="35" t="e">
        <f t="shared" si="63"/>
        <v>#DIV/0!</v>
      </c>
      <c r="CY31" s="41">
        <f t="shared" si="64"/>
        <v>4104870.77</v>
      </c>
      <c r="CZ31" s="41">
        <f t="shared" si="65"/>
        <v>-1417552.3199999998</v>
      </c>
      <c r="DA31" s="42">
        <f t="shared" si="66"/>
        <v>0.74330972167509179</v>
      </c>
      <c r="DB31" s="33">
        <v>181354</v>
      </c>
      <c r="DC31" s="33">
        <f t="shared" si="67"/>
        <v>-441681</v>
      </c>
      <c r="DD31" s="35">
        <f t="shared" si="68"/>
        <v>0.29108156042597927</v>
      </c>
      <c r="DE31" s="33">
        <v>508787.31</v>
      </c>
      <c r="DF31" s="33">
        <f t="shared" si="69"/>
        <v>459119.31</v>
      </c>
      <c r="DG31" s="35">
        <f t="shared" si="70"/>
        <v>10.243764798260449</v>
      </c>
      <c r="DH31" s="33">
        <v>358599</v>
      </c>
      <c r="DI31" s="33">
        <f t="shared" si="71"/>
        <v>358599</v>
      </c>
      <c r="DJ31" s="35" t="e">
        <f t="shared" si="72"/>
        <v>#DIV/0!</v>
      </c>
      <c r="DK31" s="41">
        <f t="shared" si="73"/>
        <v>5153611.0799999991</v>
      </c>
      <c r="DL31" s="41">
        <f t="shared" si="74"/>
        <v>-1041515.0100000007</v>
      </c>
      <c r="DM31" s="42">
        <f t="shared" si="75"/>
        <v>0.83188154770874068</v>
      </c>
      <c r="DN31" s="33">
        <v>352450</v>
      </c>
      <c r="DO31" s="33">
        <f t="shared" si="76"/>
        <v>-1567382</v>
      </c>
      <c r="DP31" s="35">
        <f t="shared" si="77"/>
        <v>0.18358377191337574</v>
      </c>
      <c r="DQ31" s="33">
        <v>727801</v>
      </c>
      <c r="DR31" s="33">
        <f t="shared" si="78"/>
        <v>421355</v>
      </c>
      <c r="DS31" s="35">
        <f t="shared" si="79"/>
        <v>2.3749730784542789</v>
      </c>
      <c r="DT31" s="43">
        <f t="shared" si="80"/>
        <v>1080251</v>
      </c>
      <c r="DU31" s="43">
        <f t="shared" si="81"/>
        <v>-1146027</v>
      </c>
      <c r="DV31" s="44">
        <f t="shared" si="82"/>
        <v>0.48522736154244889</v>
      </c>
      <c r="DW31" s="33">
        <v>1222133.76</v>
      </c>
      <c r="DX31" s="33">
        <f t="shared" si="83"/>
        <v>656278.82000000007</v>
      </c>
      <c r="DY31" s="35">
        <f t="shared" si="84"/>
        <v>2.1598004605208541</v>
      </c>
      <c r="DZ31" s="43">
        <f t="shared" si="85"/>
        <v>2302384.7599999998</v>
      </c>
      <c r="EA31" s="43">
        <f t="shared" si="86"/>
        <v>-489748.18000000017</v>
      </c>
      <c r="EB31" s="44">
        <f t="shared" si="87"/>
        <v>0.82459711248562539</v>
      </c>
      <c r="EC31" s="33">
        <v>389966</v>
      </c>
      <c r="ED31" s="33">
        <f t="shared" si="88"/>
        <v>-276767</v>
      </c>
      <c r="EE31" s="35">
        <f t="shared" si="89"/>
        <v>0.58489080336506516</v>
      </c>
      <c r="EF31" s="33">
        <v>381992.81</v>
      </c>
      <c r="EG31" s="33">
        <f t="shared" si="90"/>
        <v>52867.979999999981</v>
      </c>
      <c r="EH31" s="35">
        <f t="shared" si="91"/>
        <v>1.1606320009341136</v>
      </c>
      <c r="EI31" s="33">
        <v>439549</v>
      </c>
      <c r="EJ31" s="33">
        <f t="shared" si="92"/>
        <v>122669</v>
      </c>
      <c r="EK31" s="35">
        <f t="shared" si="93"/>
        <v>1.3871149962130775</v>
      </c>
      <c r="EL31" s="43">
        <f t="shared" si="94"/>
        <v>3513892.57</v>
      </c>
      <c r="EM31" s="43">
        <f t="shared" si="95"/>
        <v>-590978.20000000019</v>
      </c>
      <c r="EN31" s="44">
        <f t="shared" si="96"/>
        <v>0.85603001090336395</v>
      </c>
      <c r="EO31" s="33">
        <v>985296</v>
      </c>
      <c r="EP31" s="33">
        <f t="shared" si="97"/>
        <v>295154.69</v>
      </c>
      <c r="EQ31" s="35">
        <f t="shared" si="98"/>
        <v>1.427672834133056</v>
      </c>
      <c r="ER31" s="33">
        <v>395020</v>
      </c>
      <c r="ES31" s="33">
        <f t="shared" si="99"/>
        <v>36421</v>
      </c>
      <c r="ET31" s="35">
        <f t="shared" si="100"/>
        <v>1.1015647004035147</v>
      </c>
      <c r="EU31" s="43">
        <f t="shared" si="101"/>
        <v>4894208.57</v>
      </c>
      <c r="EV31" s="43">
        <f t="shared" si="102"/>
        <v>-259402.50999999885</v>
      </c>
      <c r="EW31" s="44">
        <f t="shared" si="103"/>
        <v>0.94966587389438806</v>
      </c>
      <c r="EX31" s="33">
        <v>1306417</v>
      </c>
      <c r="EY31" s="33">
        <f t="shared" si="104"/>
        <v>226166</v>
      </c>
      <c r="EZ31" s="35">
        <f t="shared" si="105"/>
        <v>1.2093643051476</v>
      </c>
      <c r="FA31" s="33">
        <v>1464704.14</v>
      </c>
      <c r="FB31" s="33">
        <f t="shared" si="106"/>
        <v>242570.37999999989</v>
      </c>
      <c r="FC31" s="35">
        <f t="shared" si="107"/>
        <v>1.1984810402422725</v>
      </c>
      <c r="FD31" s="45">
        <f t="shared" si="108"/>
        <v>2771121.1399999997</v>
      </c>
      <c r="FE31" s="45">
        <f t="shared" si="109"/>
        <v>468736.37999999989</v>
      </c>
      <c r="FF31" s="46">
        <f t="shared" si="110"/>
        <v>1.2035873361149245</v>
      </c>
      <c r="FG31" s="33">
        <v>1410345.88</v>
      </c>
      <c r="FH31" s="33">
        <f t="shared" si="111"/>
        <v>198838.06999999983</v>
      </c>
      <c r="FI31" s="35">
        <f t="shared" si="112"/>
        <v>1.164124464042869</v>
      </c>
      <c r="FJ31" s="45">
        <f t="shared" si="113"/>
        <v>4181467.0199999996</v>
      </c>
      <c r="FK31" s="45">
        <f t="shared" si="114"/>
        <v>667574.44999999972</v>
      </c>
      <c r="FL31" s="46">
        <f t="shared" si="115"/>
        <v>1.1899814626376013</v>
      </c>
      <c r="FM31" s="33">
        <v>1384607</v>
      </c>
      <c r="FN31" s="33">
        <f t="shared" si="117"/>
        <v>4291</v>
      </c>
      <c r="FO31" s="35">
        <f t="shared" si="118"/>
        <v>1.003108708440676</v>
      </c>
      <c r="FP31" s="45">
        <f t="shared" si="116"/>
        <v>5566074.0199999996</v>
      </c>
      <c r="FQ31" s="45">
        <f t="shared" si="119"/>
        <v>671865.44999999925</v>
      </c>
      <c r="FR31" s="46">
        <f t="shared" si="120"/>
        <v>1.1372776497753547</v>
      </c>
    </row>
    <row r="32" spans="1:174" x14ac:dyDescent="0.2">
      <c r="A32" s="32">
        <v>26</v>
      </c>
      <c r="B32" s="32" t="s">
        <v>112</v>
      </c>
      <c r="C32" s="10">
        <v>1012009480</v>
      </c>
      <c r="D32" s="10">
        <v>101201001</v>
      </c>
      <c r="E32" s="10" t="s">
        <v>95</v>
      </c>
      <c r="F32" s="33">
        <v>153207</v>
      </c>
      <c r="G32" s="33">
        <v>272069</v>
      </c>
      <c r="H32" s="33">
        <v>270518</v>
      </c>
      <c r="I32" s="34">
        <f t="shared" si="0"/>
        <v>695794</v>
      </c>
      <c r="J32" s="33">
        <v>254214</v>
      </c>
      <c r="K32" s="33">
        <v>312033</v>
      </c>
      <c r="L32" s="33">
        <v>651613</v>
      </c>
      <c r="M32" s="34">
        <f t="shared" si="1"/>
        <v>1913654</v>
      </c>
      <c r="N32" s="33">
        <v>272678</v>
      </c>
      <c r="O32" s="33">
        <v>51105</v>
      </c>
      <c r="P32" s="33">
        <v>95074</v>
      </c>
      <c r="Q32" s="34">
        <f t="shared" si="2"/>
        <v>2332511</v>
      </c>
      <c r="R32" s="33">
        <v>261362</v>
      </c>
      <c r="S32" s="33">
        <v>259351</v>
      </c>
      <c r="T32" s="33">
        <v>517273</v>
      </c>
      <c r="U32" s="34">
        <f t="shared" si="3"/>
        <v>3370497</v>
      </c>
      <c r="V32" s="33">
        <v>26935</v>
      </c>
      <c r="W32" s="33">
        <f t="shared" si="4"/>
        <v>-126272</v>
      </c>
      <c r="X32" s="35">
        <f t="shared" si="5"/>
        <v>0.17580789389518756</v>
      </c>
      <c r="Y32" s="33">
        <v>266236</v>
      </c>
      <c r="Z32" s="33">
        <f t="shared" si="6"/>
        <v>-5833</v>
      </c>
      <c r="AA32" s="35">
        <f t="shared" si="7"/>
        <v>0.97856058573376603</v>
      </c>
      <c r="AB32" s="33">
        <v>270729</v>
      </c>
      <c r="AC32" s="33">
        <f t="shared" si="8"/>
        <v>211</v>
      </c>
      <c r="AD32" s="35">
        <f t="shared" si="9"/>
        <v>1.0007799850656889</v>
      </c>
      <c r="AE32" s="36">
        <f t="shared" si="10"/>
        <v>563900</v>
      </c>
      <c r="AF32" s="36">
        <f t="shared" si="11"/>
        <v>-131894</v>
      </c>
      <c r="AG32" s="37">
        <f t="shared" si="12"/>
        <v>0.81044102133677498</v>
      </c>
      <c r="AH32" s="33">
        <v>285012</v>
      </c>
      <c r="AI32" s="33">
        <f t="shared" si="13"/>
        <v>30798</v>
      </c>
      <c r="AJ32" s="35">
        <f t="shared" si="14"/>
        <v>1.1211498973305956</v>
      </c>
      <c r="AK32" s="33">
        <v>343965</v>
      </c>
      <c r="AL32" s="33">
        <f t="shared" si="15"/>
        <v>31932</v>
      </c>
      <c r="AM32" s="35">
        <f t="shared" si="16"/>
        <v>1.102335329917028</v>
      </c>
      <c r="AN32" s="33">
        <v>797446</v>
      </c>
      <c r="AO32" s="33">
        <f t="shared" si="17"/>
        <v>145833</v>
      </c>
      <c r="AP32" s="35">
        <f t="shared" si="18"/>
        <v>1.2238030855737991</v>
      </c>
      <c r="AQ32" s="38">
        <f t="shared" si="19"/>
        <v>1990323</v>
      </c>
      <c r="AR32" s="38">
        <f t="shared" si="122"/>
        <v>76669</v>
      </c>
      <c r="AS32" s="39">
        <f t="shared" si="121"/>
        <v>1.0400641913323934</v>
      </c>
      <c r="AT32" s="33">
        <v>154287</v>
      </c>
      <c r="AU32" s="33">
        <f t="shared" si="22"/>
        <v>-118391</v>
      </c>
      <c r="AV32" s="35">
        <f t="shared" si="23"/>
        <v>0.56582122503465626</v>
      </c>
      <c r="AW32" s="33">
        <v>28465</v>
      </c>
      <c r="AX32" s="33">
        <f t="shared" si="24"/>
        <v>-22640</v>
      </c>
      <c r="AY32" s="35">
        <f t="shared" si="25"/>
        <v>0.55699050973485964</v>
      </c>
      <c r="AZ32" s="33">
        <v>109165</v>
      </c>
      <c r="BA32" s="33">
        <f t="shared" si="26"/>
        <v>14091</v>
      </c>
      <c r="BB32" s="40">
        <f t="shared" si="27"/>
        <v>1.1482108673244</v>
      </c>
      <c r="BC32" s="38">
        <f t="shared" si="28"/>
        <v>2282240</v>
      </c>
      <c r="BD32" s="38">
        <f t="shared" si="29"/>
        <v>-50271</v>
      </c>
      <c r="BE32" s="39">
        <f t="shared" si="30"/>
        <v>0.97844769006448418</v>
      </c>
      <c r="BF32" s="33">
        <v>297795</v>
      </c>
      <c r="BG32" s="33">
        <f t="shared" si="31"/>
        <v>36433</v>
      </c>
      <c r="BH32" s="40">
        <f t="shared" si="32"/>
        <v>1.1393966988315056</v>
      </c>
      <c r="BI32" s="33">
        <v>277405</v>
      </c>
      <c r="BJ32" s="33">
        <f t="shared" si="33"/>
        <v>18054</v>
      </c>
      <c r="BK32" s="40">
        <f t="shared" si="34"/>
        <v>1.0696122243600372</v>
      </c>
      <c r="BL32" s="33">
        <v>69836.649999999994</v>
      </c>
      <c r="BM32" s="33">
        <f t="shared" si="35"/>
        <v>-447436.35</v>
      </c>
      <c r="BN32" s="40">
        <f t="shared" si="36"/>
        <v>0.1350092697666416</v>
      </c>
      <c r="BO32" s="38">
        <f t="shared" si="37"/>
        <v>2927276.65</v>
      </c>
      <c r="BP32" s="33">
        <f t="shared" si="38"/>
        <v>-443220.35000000009</v>
      </c>
      <c r="BQ32" s="40">
        <f t="shared" si="39"/>
        <v>0.86850000163180674</v>
      </c>
      <c r="BR32" s="33">
        <v>522315</v>
      </c>
      <c r="BS32" s="33">
        <f t="shared" si="40"/>
        <v>495380</v>
      </c>
      <c r="BT32" s="35">
        <f t="shared" si="41"/>
        <v>19.39168368294041</v>
      </c>
      <c r="BU32" s="33">
        <v>298540</v>
      </c>
      <c r="BV32" s="33">
        <f t="shared" si="42"/>
        <v>32304</v>
      </c>
      <c r="BW32" s="35">
        <f t="shared" si="43"/>
        <v>1.1213359575714779</v>
      </c>
      <c r="BX32" s="33">
        <v>340442</v>
      </c>
      <c r="BY32" s="33">
        <f t="shared" si="44"/>
        <v>69713</v>
      </c>
      <c r="BZ32" s="35">
        <f t="shared" si="45"/>
        <v>1.2575010434789033</v>
      </c>
      <c r="CA32" s="41">
        <f t="shared" si="46"/>
        <v>1161297</v>
      </c>
      <c r="CB32" s="41">
        <f t="shared" si="47"/>
        <v>597397</v>
      </c>
      <c r="CC32" s="42">
        <f t="shared" si="48"/>
        <v>2.0594023763078559</v>
      </c>
      <c r="CD32" s="33">
        <v>252771</v>
      </c>
      <c r="CE32" s="33">
        <f t="shared" si="49"/>
        <v>-32241</v>
      </c>
      <c r="CF32" s="35">
        <f t="shared" si="50"/>
        <v>0.8868784472232748</v>
      </c>
      <c r="CG32" s="33">
        <v>350012.15999999997</v>
      </c>
      <c r="CH32" s="33">
        <f t="shared" si="51"/>
        <v>6047.1599999999744</v>
      </c>
      <c r="CI32" s="35">
        <f t="shared" si="52"/>
        <v>1.01758074222668</v>
      </c>
      <c r="CJ32" s="33">
        <v>466815</v>
      </c>
      <c r="CK32" s="33">
        <f t="shared" si="53"/>
        <v>-330631</v>
      </c>
      <c r="CL32" s="35">
        <f t="shared" si="54"/>
        <v>0.58538759991272138</v>
      </c>
      <c r="CM32" s="41">
        <f t="shared" si="55"/>
        <v>2230895.16</v>
      </c>
      <c r="CN32" s="41">
        <f t="shared" si="56"/>
        <v>240572.16000000015</v>
      </c>
      <c r="CO32" s="42">
        <f t="shared" si="57"/>
        <v>1.1208709139169875</v>
      </c>
      <c r="CP32" s="33">
        <v>569146.93999999994</v>
      </c>
      <c r="CQ32" s="33">
        <f t="shared" si="58"/>
        <v>414859.93999999994</v>
      </c>
      <c r="CR32" s="35">
        <f t="shared" si="59"/>
        <v>3.6888846111467588</v>
      </c>
      <c r="CS32" s="33">
        <v>47778</v>
      </c>
      <c r="CT32" s="33">
        <f t="shared" si="60"/>
        <v>19313</v>
      </c>
      <c r="CU32" s="35">
        <f t="shared" si="61"/>
        <v>1.6784823467416126</v>
      </c>
      <c r="CV32" s="33">
        <v>85725</v>
      </c>
      <c r="CW32" s="33">
        <f t="shared" si="62"/>
        <v>-23440</v>
      </c>
      <c r="CX32" s="35">
        <f t="shared" si="63"/>
        <v>0.78527916456739799</v>
      </c>
      <c r="CY32" s="41">
        <f t="shared" si="64"/>
        <v>2933545.1</v>
      </c>
      <c r="CZ32" s="41">
        <f t="shared" si="65"/>
        <v>651305.10000000009</v>
      </c>
      <c r="DA32" s="42">
        <f t="shared" si="66"/>
        <v>1.2853797584828941</v>
      </c>
      <c r="DB32" s="33">
        <v>274616</v>
      </c>
      <c r="DC32" s="33">
        <f t="shared" si="67"/>
        <v>-23179</v>
      </c>
      <c r="DD32" s="35">
        <f t="shared" si="68"/>
        <v>0.92216457630248994</v>
      </c>
      <c r="DE32" s="33">
        <v>277803</v>
      </c>
      <c r="DF32" s="33">
        <f t="shared" si="69"/>
        <v>398</v>
      </c>
      <c r="DG32" s="35">
        <f t="shared" si="70"/>
        <v>1.0014347254014888</v>
      </c>
      <c r="DH32" s="33">
        <v>639571.61</v>
      </c>
      <c r="DI32" s="33">
        <f t="shared" si="71"/>
        <v>569734.96</v>
      </c>
      <c r="DJ32" s="35">
        <f t="shared" si="72"/>
        <v>9.1581083857831107</v>
      </c>
      <c r="DK32" s="41">
        <f t="shared" si="73"/>
        <v>4125535.71</v>
      </c>
      <c r="DL32" s="41">
        <f t="shared" si="74"/>
        <v>1198259.06</v>
      </c>
      <c r="DM32" s="42">
        <f t="shared" si="75"/>
        <v>1.4093426085983367</v>
      </c>
      <c r="DN32" s="33">
        <v>413363</v>
      </c>
      <c r="DO32" s="33">
        <f t="shared" si="76"/>
        <v>-407492</v>
      </c>
      <c r="DP32" s="35">
        <f t="shared" si="77"/>
        <v>0.50357614925900429</v>
      </c>
      <c r="DQ32" s="33">
        <v>362381</v>
      </c>
      <c r="DR32" s="33">
        <f t="shared" si="78"/>
        <v>21939</v>
      </c>
      <c r="DS32" s="35">
        <f t="shared" si="79"/>
        <v>1.0644426950846253</v>
      </c>
      <c r="DT32" s="43">
        <f t="shared" si="80"/>
        <v>775744</v>
      </c>
      <c r="DU32" s="43">
        <f t="shared" si="81"/>
        <v>-385553</v>
      </c>
      <c r="DV32" s="44">
        <f t="shared" si="82"/>
        <v>0.66799793678964126</v>
      </c>
      <c r="DW32" s="33">
        <v>1507797</v>
      </c>
      <c r="DX32" s="33">
        <f t="shared" si="83"/>
        <v>438198.84000000008</v>
      </c>
      <c r="DY32" s="35">
        <f t="shared" si="84"/>
        <v>1.4096854841261135</v>
      </c>
      <c r="DZ32" s="43">
        <f t="shared" si="85"/>
        <v>2283541</v>
      </c>
      <c r="EA32" s="43">
        <f t="shared" si="86"/>
        <v>52645.839999999851</v>
      </c>
      <c r="EB32" s="44">
        <f t="shared" si="87"/>
        <v>1.0235985271490748</v>
      </c>
      <c r="EC32" s="33">
        <v>520961</v>
      </c>
      <c r="ED32" s="33">
        <f t="shared" si="88"/>
        <v>-48185.939999999944</v>
      </c>
      <c r="EE32" s="35">
        <f t="shared" si="89"/>
        <v>0.91533655614488596</v>
      </c>
      <c r="EF32" s="33">
        <v>40737</v>
      </c>
      <c r="EG32" s="33">
        <f t="shared" si="90"/>
        <v>-7041</v>
      </c>
      <c r="EH32" s="35">
        <f t="shared" si="91"/>
        <v>0.85263091799573021</v>
      </c>
      <c r="EI32" s="33">
        <v>136314</v>
      </c>
      <c r="EJ32" s="33">
        <f t="shared" si="92"/>
        <v>50589</v>
      </c>
      <c r="EK32" s="35">
        <f t="shared" si="93"/>
        <v>1.5901312335958004</v>
      </c>
      <c r="EL32" s="43">
        <f t="shared" si="94"/>
        <v>2981553</v>
      </c>
      <c r="EM32" s="43">
        <f t="shared" si="95"/>
        <v>48007.899999999907</v>
      </c>
      <c r="EN32" s="44">
        <f t="shared" si="96"/>
        <v>1.0163651480933427</v>
      </c>
      <c r="EO32" s="33">
        <v>647097</v>
      </c>
      <c r="EP32" s="33">
        <f t="shared" si="97"/>
        <v>94678</v>
      </c>
      <c r="EQ32" s="35">
        <f t="shared" si="98"/>
        <v>1.1713880224974158</v>
      </c>
      <c r="ER32" s="33">
        <v>693073</v>
      </c>
      <c r="ES32" s="33">
        <f t="shared" si="99"/>
        <v>53501.390000000014</v>
      </c>
      <c r="ET32" s="35">
        <f t="shared" si="100"/>
        <v>1.0836519150685879</v>
      </c>
      <c r="EU32" s="43">
        <f t="shared" si="101"/>
        <v>4321723</v>
      </c>
      <c r="EV32" s="43">
        <f t="shared" si="102"/>
        <v>196187.29000000004</v>
      </c>
      <c r="EW32" s="44">
        <f t="shared" si="103"/>
        <v>1.0475543793075057</v>
      </c>
      <c r="EX32" s="33">
        <v>875922.8</v>
      </c>
      <c r="EY32" s="33">
        <f t="shared" si="104"/>
        <v>100178.80000000005</v>
      </c>
      <c r="EZ32" s="35">
        <f t="shared" si="105"/>
        <v>1.1291389943074004</v>
      </c>
      <c r="FA32" s="33">
        <v>1927807.11</v>
      </c>
      <c r="FB32" s="33">
        <f t="shared" si="106"/>
        <v>420010.1100000001</v>
      </c>
      <c r="FC32" s="35">
        <f t="shared" si="107"/>
        <v>1.2785587914022909</v>
      </c>
      <c r="FD32" s="45">
        <f t="shared" si="108"/>
        <v>2803729.91</v>
      </c>
      <c r="FE32" s="45">
        <f t="shared" si="109"/>
        <v>520188.91000000015</v>
      </c>
      <c r="FF32" s="46">
        <f t="shared" si="110"/>
        <v>1.2277992424922521</v>
      </c>
      <c r="FG32" s="33">
        <v>456678</v>
      </c>
      <c r="FH32" s="33">
        <f t="shared" si="111"/>
        <v>-241334</v>
      </c>
      <c r="FI32" s="35">
        <f t="shared" si="112"/>
        <v>0.65425522770382172</v>
      </c>
      <c r="FJ32" s="45">
        <f t="shared" si="113"/>
        <v>3260407.91</v>
      </c>
      <c r="FK32" s="45">
        <f t="shared" si="114"/>
        <v>278854.91000000015</v>
      </c>
      <c r="FL32" s="46">
        <f t="shared" si="115"/>
        <v>1.0935267325450864</v>
      </c>
      <c r="FM32" s="33">
        <v>1577427.83</v>
      </c>
      <c r="FN32" s="33">
        <f t="shared" si="117"/>
        <v>237257.83000000007</v>
      </c>
      <c r="FO32" s="35">
        <f t="shared" si="118"/>
        <v>1.1770356223464189</v>
      </c>
      <c r="FP32" s="45">
        <f t="shared" si="116"/>
        <v>4837835.74</v>
      </c>
      <c r="FQ32" s="45">
        <f t="shared" si="119"/>
        <v>516112.74000000022</v>
      </c>
      <c r="FR32" s="46">
        <f t="shared" si="120"/>
        <v>1.1194229107233389</v>
      </c>
    </row>
    <row r="33" spans="1:174" x14ac:dyDescent="0.2">
      <c r="A33" s="32">
        <v>27</v>
      </c>
      <c r="B33" s="32" t="s">
        <v>113</v>
      </c>
      <c r="C33" s="10">
        <v>1012007429</v>
      </c>
      <c r="D33" s="10">
        <v>101201001</v>
      </c>
      <c r="E33" s="10" t="s">
        <v>95</v>
      </c>
      <c r="F33" s="33">
        <v>5684</v>
      </c>
      <c r="G33" s="33">
        <v>5685</v>
      </c>
      <c r="H33" s="33">
        <v>5684</v>
      </c>
      <c r="I33" s="34">
        <f t="shared" si="0"/>
        <v>17053</v>
      </c>
      <c r="J33" s="33">
        <v>5685</v>
      </c>
      <c r="K33" s="33">
        <v>7374</v>
      </c>
      <c r="L33" s="33">
        <v>3754</v>
      </c>
      <c r="M33" s="34">
        <f t="shared" si="1"/>
        <v>33866</v>
      </c>
      <c r="N33" s="33">
        <v>3754</v>
      </c>
      <c r="O33" s="33">
        <v>0</v>
      </c>
      <c r="P33" s="33">
        <v>7507</v>
      </c>
      <c r="Q33" s="34">
        <f t="shared" si="2"/>
        <v>45127</v>
      </c>
      <c r="R33" s="33">
        <v>3754</v>
      </c>
      <c r="S33" s="33">
        <v>3754</v>
      </c>
      <c r="T33" s="33">
        <v>3754</v>
      </c>
      <c r="U33" s="34">
        <f t="shared" si="3"/>
        <v>56389</v>
      </c>
      <c r="V33" s="33">
        <v>4403</v>
      </c>
      <c r="W33" s="33">
        <f t="shared" si="4"/>
        <v>-1281</v>
      </c>
      <c r="X33" s="35">
        <f t="shared" si="5"/>
        <v>0.77463054187192115</v>
      </c>
      <c r="Y33" s="33">
        <v>3754</v>
      </c>
      <c r="Z33" s="33">
        <f t="shared" si="6"/>
        <v>-1931</v>
      </c>
      <c r="AA33" s="35">
        <f t="shared" si="7"/>
        <v>0.66033421284080918</v>
      </c>
      <c r="AB33" s="33">
        <v>3754</v>
      </c>
      <c r="AC33" s="33">
        <f t="shared" si="8"/>
        <v>-1930</v>
      </c>
      <c r="AD33" s="35">
        <f t="shared" si="9"/>
        <v>0.66045038705137227</v>
      </c>
      <c r="AE33" s="36">
        <f t="shared" si="10"/>
        <v>11911</v>
      </c>
      <c r="AF33" s="36">
        <f t="shared" si="11"/>
        <v>-5142</v>
      </c>
      <c r="AG33" s="37">
        <f t="shared" si="12"/>
        <v>0.69846947751128829</v>
      </c>
      <c r="AH33" s="33">
        <v>276754</v>
      </c>
      <c r="AI33" s="33">
        <f t="shared" si="13"/>
        <v>271069</v>
      </c>
      <c r="AJ33" s="35">
        <f t="shared" si="14"/>
        <v>48.681442392260337</v>
      </c>
      <c r="AK33" s="33">
        <v>116853</v>
      </c>
      <c r="AL33" s="33">
        <f t="shared" si="15"/>
        <v>109479</v>
      </c>
      <c r="AM33" s="35">
        <f t="shared" si="16"/>
        <v>15.846623270951994</v>
      </c>
      <c r="AN33" s="33">
        <v>3754</v>
      </c>
      <c r="AO33" s="33">
        <f t="shared" si="17"/>
        <v>0</v>
      </c>
      <c r="AP33" s="35">
        <f t="shared" si="18"/>
        <v>1</v>
      </c>
      <c r="AQ33" s="38">
        <f t="shared" si="19"/>
        <v>409272</v>
      </c>
      <c r="AR33" s="38">
        <f t="shared" si="122"/>
        <v>375406</v>
      </c>
      <c r="AS33" s="39">
        <f t="shared" si="121"/>
        <v>12.085041044115041</v>
      </c>
      <c r="AT33" s="33">
        <v>3757</v>
      </c>
      <c r="AU33" s="33">
        <f t="shared" si="22"/>
        <v>3</v>
      </c>
      <c r="AV33" s="35">
        <f t="shared" si="23"/>
        <v>1.000799147575919</v>
      </c>
      <c r="AW33" s="33">
        <v>53192</v>
      </c>
      <c r="AX33" s="33">
        <f t="shared" si="24"/>
        <v>53192</v>
      </c>
      <c r="AY33" s="35" t="e">
        <f t="shared" si="25"/>
        <v>#DIV/0!</v>
      </c>
      <c r="AZ33" s="33">
        <v>344568.87</v>
      </c>
      <c r="BA33" s="33">
        <f t="shared" si="26"/>
        <v>337061.87</v>
      </c>
      <c r="BB33" s="40">
        <f t="shared" si="27"/>
        <v>45.899676302118024</v>
      </c>
      <c r="BC33" s="38">
        <f t="shared" si="28"/>
        <v>810789.87</v>
      </c>
      <c r="BD33" s="38">
        <f t="shared" si="29"/>
        <v>765662.87</v>
      </c>
      <c r="BE33" s="39">
        <f t="shared" si="30"/>
        <v>17.966846233961931</v>
      </c>
      <c r="BF33" s="33">
        <v>-337060.87</v>
      </c>
      <c r="BG33" s="33">
        <f t="shared" si="31"/>
        <v>-340814.87</v>
      </c>
      <c r="BH33" s="40">
        <f t="shared" si="32"/>
        <v>-89.787125732551942</v>
      </c>
      <c r="BI33" s="33">
        <v>237573</v>
      </c>
      <c r="BJ33" s="33">
        <f t="shared" si="33"/>
        <v>233819</v>
      </c>
      <c r="BK33" s="40">
        <f t="shared" si="34"/>
        <v>63.285295684603092</v>
      </c>
      <c r="BL33" s="33">
        <v>110123</v>
      </c>
      <c r="BM33" s="33">
        <f t="shared" si="35"/>
        <v>106369</v>
      </c>
      <c r="BN33" s="40">
        <f t="shared" si="36"/>
        <v>29.33484283431007</v>
      </c>
      <c r="BO33" s="38">
        <f t="shared" si="37"/>
        <v>821425</v>
      </c>
      <c r="BP33" s="33">
        <f t="shared" si="38"/>
        <v>765036</v>
      </c>
      <c r="BQ33" s="40">
        <f t="shared" si="39"/>
        <v>14.567114153469648</v>
      </c>
      <c r="BR33" s="33">
        <v>3754</v>
      </c>
      <c r="BS33" s="33">
        <f t="shared" si="40"/>
        <v>-649</v>
      </c>
      <c r="BT33" s="35">
        <f t="shared" si="41"/>
        <v>0.85260049965932316</v>
      </c>
      <c r="BU33" s="33">
        <v>3754</v>
      </c>
      <c r="BV33" s="33">
        <f t="shared" si="42"/>
        <v>0</v>
      </c>
      <c r="BW33" s="35">
        <f t="shared" si="43"/>
        <v>1</v>
      </c>
      <c r="BX33" s="33">
        <v>3754</v>
      </c>
      <c r="BY33" s="33">
        <f t="shared" si="44"/>
        <v>0</v>
      </c>
      <c r="BZ33" s="35">
        <f t="shared" si="45"/>
        <v>1</v>
      </c>
      <c r="CA33" s="41">
        <f t="shared" si="46"/>
        <v>11262</v>
      </c>
      <c r="CB33" s="41">
        <f t="shared" si="47"/>
        <v>-649</v>
      </c>
      <c r="CC33" s="42">
        <f t="shared" si="48"/>
        <v>0.94551255142305435</v>
      </c>
      <c r="CD33" s="33">
        <v>3754</v>
      </c>
      <c r="CE33" s="33">
        <f t="shared" si="49"/>
        <v>-273000</v>
      </c>
      <c r="CF33" s="35">
        <f t="shared" si="50"/>
        <v>1.3564392926570168E-2</v>
      </c>
      <c r="CG33" s="33">
        <v>524396.81999999995</v>
      </c>
      <c r="CH33" s="33">
        <f t="shared" si="51"/>
        <v>407543.81999999995</v>
      </c>
      <c r="CI33" s="35">
        <f t="shared" si="52"/>
        <v>4.4876624476906875</v>
      </c>
      <c r="CJ33" s="33">
        <v>138752</v>
      </c>
      <c r="CK33" s="33">
        <f t="shared" si="53"/>
        <v>134998</v>
      </c>
      <c r="CL33" s="35">
        <f t="shared" si="54"/>
        <v>36.961108151305275</v>
      </c>
      <c r="CM33" s="41">
        <f t="shared" si="55"/>
        <v>678164.82</v>
      </c>
      <c r="CN33" s="41">
        <f t="shared" si="56"/>
        <v>268892.81999999995</v>
      </c>
      <c r="CO33" s="42">
        <f t="shared" si="57"/>
        <v>1.6570027267929395</v>
      </c>
      <c r="CP33" s="33">
        <v>2968</v>
      </c>
      <c r="CQ33" s="33">
        <f t="shared" si="58"/>
        <v>-789</v>
      </c>
      <c r="CR33" s="35">
        <f t="shared" si="59"/>
        <v>0.78999201490550974</v>
      </c>
      <c r="CS33" s="33">
        <v>55753</v>
      </c>
      <c r="CT33" s="33">
        <f t="shared" si="60"/>
        <v>2561</v>
      </c>
      <c r="CU33" s="35">
        <f t="shared" si="61"/>
        <v>1.0481463377951572</v>
      </c>
      <c r="CV33" s="33">
        <v>4013.05</v>
      </c>
      <c r="CW33" s="33">
        <f t="shared" si="62"/>
        <v>-340555.82</v>
      </c>
      <c r="CX33" s="35">
        <f t="shared" si="63"/>
        <v>1.1646583163476144E-2</v>
      </c>
      <c r="CY33" s="41">
        <f t="shared" si="64"/>
        <v>740898.87</v>
      </c>
      <c r="CZ33" s="41">
        <f t="shared" si="65"/>
        <v>-69891</v>
      </c>
      <c r="DA33" s="42">
        <f t="shared" si="66"/>
        <v>0.91379887368351065</v>
      </c>
      <c r="DB33" s="33">
        <v>79154</v>
      </c>
      <c r="DC33" s="33">
        <f t="shared" si="67"/>
        <v>416214.87</v>
      </c>
      <c r="DD33" s="35">
        <f t="shared" si="68"/>
        <v>-0.23483592147614168</v>
      </c>
      <c r="DE33" s="33">
        <v>3755</v>
      </c>
      <c r="DF33" s="33">
        <f t="shared" si="69"/>
        <v>-233818</v>
      </c>
      <c r="DG33" s="35">
        <f t="shared" si="70"/>
        <v>1.5805668152525751E-2</v>
      </c>
      <c r="DH33" s="33">
        <v>3753</v>
      </c>
      <c r="DI33" s="33">
        <f t="shared" si="71"/>
        <v>-106370</v>
      </c>
      <c r="DJ33" s="35">
        <f t="shared" si="72"/>
        <v>3.408007409896207E-2</v>
      </c>
      <c r="DK33" s="41">
        <f t="shared" si="73"/>
        <v>827560.87</v>
      </c>
      <c r="DL33" s="41">
        <f t="shared" si="74"/>
        <v>6135.8699999999953</v>
      </c>
      <c r="DM33" s="42">
        <f t="shared" si="75"/>
        <v>1.0074697872599445</v>
      </c>
      <c r="DN33" s="33">
        <v>7829</v>
      </c>
      <c r="DO33" s="33">
        <f t="shared" si="76"/>
        <v>321</v>
      </c>
      <c r="DP33" s="35">
        <f t="shared" si="77"/>
        <v>1.0427543953116676</v>
      </c>
      <c r="DQ33" s="33">
        <v>4077</v>
      </c>
      <c r="DR33" s="33">
        <f t="shared" si="78"/>
        <v>323</v>
      </c>
      <c r="DS33" s="35">
        <f t="shared" si="79"/>
        <v>1.0860415556739478</v>
      </c>
      <c r="DT33" s="43">
        <f t="shared" si="80"/>
        <v>11906</v>
      </c>
      <c r="DU33" s="43">
        <f t="shared" si="81"/>
        <v>644</v>
      </c>
      <c r="DV33" s="44">
        <f t="shared" si="82"/>
        <v>1.057183448765761</v>
      </c>
      <c r="DW33" s="33">
        <v>13942</v>
      </c>
      <c r="DX33" s="33">
        <f t="shared" si="83"/>
        <v>-652960.81999999995</v>
      </c>
      <c r="DY33" s="35">
        <f t="shared" si="84"/>
        <v>2.0905594611220869E-2</v>
      </c>
      <c r="DZ33" s="43">
        <f t="shared" si="85"/>
        <v>25848</v>
      </c>
      <c r="EA33" s="43">
        <f t="shared" si="86"/>
        <v>-652316.81999999995</v>
      </c>
      <c r="EB33" s="44">
        <f t="shared" si="87"/>
        <v>3.8114628240373781E-2</v>
      </c>
      <c r="EC33" s="33">
        <v>6015</v>
      </c>
      <c r="ED33" s="33">
        <f t="shared" si="88"/>
        <v>3047</v>
      </c>
      <c r="EE33" s="35">
        <f t="shared" si="89"/>
        <v>2.0266172506738545</v>
      </c>
      <c r="EF33" s="33">
        <v>6241</v>
      </c>
      <c r="EG33" s="33">
        <f t="shared" si="90"/>
        <v>-49512</v>
      </c>
      <c r="EH33" s="35">
        <f t="shared" si="91"/>
        <v>0.11194016465481678</v>
      </c>
      <c r="EI33" s="33">
        <v>6239</v>
      </c>
      <c r="EJ33" s="33">
        <f t="shared" si="92"/>
        <v>2225.9499999999998</v>
      </c>
      <c r="EK33" s="35">
        <f t="shared" si="93"/>
        <v>1.5546778634704277</v>
      </c>
      <c r="EL33" s="43">
        <f t="shared" si="94"/>
        <v>44343</v>
      </c>
      <c r="EM33" s="43">
        <f t="shared" si="95"/>
        <v>-696555.87</v>
      </c>
      <c r="EN33" s="44">
        <f t="shared" si="96"/>
        <v>5.9850273492791262E-2</v>
      </c>
      <c r="EO33" s="33">
        <v>12480</v>
      </c>
      <c r="EP33" s="33">
        <f t="shared" si="97"/>
        <v>-70429</v>
      </c>
      <c r="EQ33" s="35">
        <f t="shared" si="98"/>
        <v>0.15052648084043951</v>
      </c>
      <c r="ER33" s="33">
        <v>6241</v>
      </c>
      <c r="ES33" s="33">
        <f t="shared" si="99"/>
        <v>2488</v>
      </c>
      <c r="ET33" s="35">
        <f t="shared" si="100"/>
        <v>1.6629363176125767</v>
      </c>
      <c r="EU33" s="43">
        <f t="shared" si="101"/>
        <v>63064</v>
      </c>
      <c r="EV33" s="43">
        <f t="shared" si="102"/>
        <v>-764496.87</v>
      </c>
      <c r="EW33" s="44">
        <f t="shared" si="103"/>
        <v>7.6204666370946222E-2</v>
      </c>
      <c r="EX33" s="33">
        <v>23007</v>
      </c>
      <c r="EY33" s="33">
        <f t="shared" si="104"/>
        <v>11101</v>
      </c>
      <c r="EZ33" s="35">
        <f t="shared" si="105"/>
        <v>1.9323870317486982</v>
      </c>
      <c r="FA33" s="33">
        <v>168275.4</v>
      </c>
      <c r="FB33" s="33">
        <f t="shared" si="106"/>
        <v>154333.4</v>
      </c>
      <c r="FC33" s="35">
        <f t="shared" si="107"/>
        <v>12.069674365227369</v>
      </c>
      <c r="FD33" s="45">
        <f t="shared" si="108"/>
        <v>191282.4</v>
      </c>
      <c r="FE33" s="45">
        <f t="shared" si="109"/>
        <v>165434.4</v>
      </c>
      <c r="FF33" s="46">
        <f t="shared" si="110"/>
        <v>7.4002785515320335</v>
      </c>
      <c r="FG33" s="33">
        <v>614858</v>
      </c>
      <c r="FH33" s="33">
        <f t="shared" si="111"/>
        <v>596363</v>
      </c>
      <c r="FI33" s="35">
        <f t="shared" si="112"/>
        <v>33.244552581778862</v>
      </c>
      <c r="FJ33" s="45">
        <f t="shared" si="113"/>
        <v>806140.4</v>
      </c>
      <c r="FK33" s="45">
        <f t="shared" si="114"/>
        <v>761797.4</v>
      </c>
      <c r="FL33" s="46">
        <f t="shared" si="115"/>
        <v>18.179654060392846</v>
      </c>
      <c r="FM33" s="33">
        <v>20183</v>
      </c>
      <c r="FN33" s="33">
        <f t="shared" si="117"/>
        <v>1462</v>
      </c>
      <c r="FO33" s="35">
        <f t="shared" si="118"/>
        <v>1.0780941189039046</v>
      </c>
      <c r="FP33" s="45">
        <f t="shared" si="116"/>
        <v>826323.4</v>
      </c>
      <c r="FQ33" s="45">
        <f t="shared" si="119"/>
        <v>763259.4</v>
      </c>
      <c r="FR33" s="46">
        <f t="shared" si="120"/>
        <v>13.10293352784473</v>
      </c>
    </row>
    <row r="34" spans="1:174" x14ac:dyDescent="0.2">
      <c r="A34" s="32">
        <v>28</v>
      </c>
      <c r="B34" s="32" t="s">
        <v>114</v>
      </c>
      <c r="C34" s="10">
        <v>1012007676</v>
      </c>
      <c r="D34" s="10">
        <v>101201001</v>
      </c>
      <c r="E34" s="10" t="s">
        <v>95</v>
      </c>
      <c r="F34" s="33"/>
      <c r="G34" s="33">
        <v>190481</v>
      </c>
      <c r="H34" s="33">
        <v>144652</v>
      </c>
      <c r="I34" s="34">
        <f t="shared" si="0"/>
        <v>335133</v>
      </c>
      <c r="J34" s="33">
        <v>368381</v>
      </c>
      <c r="K34" s="33">
        <v>267706</v>
      </c>
      <c r="L34" s="33">
        <v>125492</v>
      </c>
      <c r="M34" s="34">
        <f t="shared" si="1"/>
        <v>1096712</v>
      </c>
      <c r="N34" s="33">
        <v>134170</v>
      </c>
      <c r="O34" s="33">
        <v>78005</v>
      </c>
      <c r="P34" s="33">
        <v>96012</v>
      </c>
      <c r="Q34" s="34">
        <f t="shared" si="2"/>
        <v>1404899</v>
      </c>
      <c r="R34" s="33">
        <v>155199</v>
      </c>
      <c r="S34" s="33">
        <v>148118</v>
      </c>
      <c r="T34" s="33">
        <v>238829</v>
      </c>
      <c r="U34" s="34">
        <f t="shared" si="3"/>
        <v>1947045</v>
      </c>
      <c r="V34" s="33">
        <v>19720</v>
      </c>
      <c r="W34" s="33">
        <f t="shared" si="4"/>
        <v>19720</v>
      </c>
      <c r="X34" s="35" t="e">
        <f t="shared" si="5"/>
        <v>#DIV/0!</v>
      </c>
      <c r="Y34" s="33">
        <v>180511</v>
      </c>
      <c r="Z34" s="33">
        <f t="shared" si="6"/>
        <v>-9970</v>
      </c>
      <c r="AA34" s="35">
        <f t="shared" si="7"/>
        <v>0.94765882161475423</v>
      </c>
      <c r="AB34" s="33">
        <v>157864</v>
      </c>
      <c r="AC34" s="33">
        <f t="shared" si="8"/>
        <v>13212</v>
      </c>
      <c r="AD34" s="35">
        <f t="shared" si="9"/>
        <v>1.091336448856566</v>
      </c>
      <c r="AE34" s="36">
        <f t="shared" si="10"/>
        <v>358095</v>
      </c>
      <c r="AF34" s="36">
        <f t="shared" si="11"/>
        <v>22962</v>
      </c>
      <c r="AG34" s="37">
        <f t="shared" si="12"/>
        <v>1.0685160816750365</v>
      </c>
      <c r="AH34" s="33">
        <v>443246</v>
      </c>
      <c r="AI34" s="33">
        <f t="shared" si="13"/>
        <v>74865</v>
      </c>
      <c r="AJ34" s="35">
        <f t="shared" si="14"/>
        <v>1.203227093688328</v>
      </c>
      <c r="AK34" s="33">
        <v>168955</v>
      </c>
      <c r="AL34" s="33">
        <f t="shared" si="15"/>
        <v>-98751</v>
      </c>
      <c r="AM34" s="35">
        <f t="shared" si="16"/>
        <v>0.63112145413251852</v>
      </c>
      <c r="AN34" s="33">
        <v>142882</v>
      </c>
      <c r="AO34" s="33">
        <f t="shared" si="17"/>
        <v>17390</v>
      </c>
      <c r="AP34" s="35">
        <f t="shared" si="18"/>
        <v>1.1385745704905492</v>
      </c>
      <c r="AQ34" s="38">
        <f t="shared" si="19"/>
        <v>1113178</v>
      </c>
      <c r="AR34" s="38">
        <f t="shared" si="122"/>
        <v>16466</v>
      </c>
      <c r="AS34" s="39">
        <f t="shared" si="121"/>
        <v>1.0150139690274202</v>
      </c>
      <c r="AT34" s="33">
        <v>70082</v>
      </c>
      <c r="AU34" s="33">
        <f t="shared" si="22"/>
        <v>-64088</v>
      </c>
      <c r="AV34" s="35">
        <f t="shared" si="23"/>
        <v>0.52233733323395692</v>
      </c>
      <c r="AW34" s="33">
        <v>170609</v>
      </c>
      <c r="AX34" s="33">
        <f t="shared" si="24"/>
        <v>92604</v>
      </c>
      <c r="AY34" s="35">
        <f t="shared" si="25"/>
        <v>2.1871546695724633</v>
      </c>
      <c r="AZ34" s="33">
        <v>122336</v>
      </c>
      <c r="BA34" s="33">
        <f t="shared" si="26"/>
        <v>26324</v>
      </c>
      <c r="BB34" s="40">
        <f t="shared" si="27"/>
        <v>1.2741740615756363</v>
      </c>
      <c r="BC34" s="38">
        <f t="shared" si="28"/>
        <v>1476205</v>
      </c>
      <c r="BD34" s="38">
        <f t="shared" si="29"/>
        <v>71306</v>
      </c>
      <c r="BE34" s="39">
        <f t="shared" si="30"/>
        <v>1.0507552500215318</v>
      </c>
      <c r="BF34" s="33">
        <v>123362</v>
      </c>
      <c r="BG34" s="33">
        <f t="shared" si="31"/>
        <v>-31837</v>
      </c>
      <c r="BH34" s="40">
        <f t="shared" si="32"/>
        <v>0.7948633689650062</v>
      </c>
      <c r="BI34" s="33">
        <v>116554</v>
      </c>
      <c r="BJ34" s="33">
        <f t="shared" si="33"/>
        <v>-31564</v>
      </c>
      <c r="BK34" s="40">
        <f t="shared" si="34"/>
        <v>0.78689963407553443</v>
      </c>
      <c r="BL34" s="33">
        <v>223629</v>
      </c>
      <c r="BM34" s="33">
        <f t="shared" si="35"/>
        <v>-15200</v>
      </c>
      <c r="BN34" s="40">
        <f t="shared" si="36"/>
        <v>0.93635613765497494</v>
      </c>
      <c r="BO34" s="38">
        <f t="shared" si="37"/>
        <v>1939750</v>
      </c>
      <c r="BP34" s="33">
        <f t="shared" si="38"/>
        <v>-7295</v>
      </c>
      <c r="BQ34" s="40">
        <f t="shared" si="39"/>
        <v>0.99625329666237816</v>
      </c>
      <c r="BR34" s="33">
        <v>13043</v>
      </c>
      <c r="BS34" s="33">
        <f t="shared" si="40"/>
        <v>-6677</v>
      </c>
      <c r="BT34" s="35">
        <f t="shared" si="41"/>
        <v>0.66140973630831645</v>
      </c>
      <c r="BU34" s="33">
        <v>198020</v>
      </c>
      <c r="BV34" s="33">
        <f t="shared" si="42"/>
        <v>17509</v>
      </c>
      <c r="BW34" s="35">
        <f t="shared" si="43"/>
        <v>1.096996858917185</v>
      </c>
      <c r="BX34" s="33">
        <v>150004</v>
      </c>
      <c r="BY34" s="33">
        <f t="shared" si="44"/>
        <v>-7860</v>
      </c>
      <c r="BZ34" s="35">
        <f t="shared" si="45"/>
        <v>0.95021030760654746</v>
      </c>
      <c r="CA34" s="41">
        <f t="shared" si="46"/>
        <v>361067</v>
      </c>
      <c r="CB34" s="41">
        <f t="shared" si="47"/>
        <v>2972</v>
      </c>
      <c r="CC34" s="42">
        <f t="shared" si="48"/>
        <v>1.0082994736033735</v>
      </c>
      <c r="CD34" s="33">
        <v>325415</v>
      </c>
      <c r="CE34" s="33">
        <f t="shared" si="49"/>
        <v>-117831</v>
      </c>
      <c r="CF34" s="35">
        <f t="shared" si="50"/>
        <v>0.73416342166652382</v>
      </c>
      <c r="CG34" s="33">
        <v>160062</v>
      </c>
      <c r="CH34" s="33">
        <f t="shared" si="51"/>
        <v>-8893</v>
      </c>
      <c r="CI34" s="35">
        <f t="shared" si="52"/>
        <v>0.94736468290373177</v>
      </c>
      <c r="CJ34" s="33">
        <v>137210</v>
      </c>
      <c r="CK34" s="33">
        <f t="shared" si="53"/>
        <v>-5672</v>
      </c>
      <c r="CL34" s="35">
        <f t="shared" si="54"/>
        <v>0.96030290729413081</v>
      </c>
      <c r="CM34" s="41">
        <f t="shared" si="55"/>
        <v>983754</v>
      </c>
      <c r="CN34" s="41">
        <f t="shared" si="56"/>
        <v>-129424</v>
      </c>
      <c r="CO34" s="42">
        <f t="shared" si="57"/>
        <v>0.88373467675430162</v>
      </c>
      <c r="CP34" s="33">
        <v>139650</v>
      </c>
      <c r="CQ34" s="33">
        <f t="shared" si="58"/>
        <v>69568</v>
      </c>
      <c r="CR34" s="35">
        <f t="shared" si="59"/>
        <v>1.9926657344253873</v>
      </c>
      <c r="CS34" s="33">
        <v>164793</v>
      </c>
      <c r="CT34" s="33">
        <f t="shared" si="60"/>
        <v>-5816</v>
      </c>
      <c r="CU34" s="35">
        <f t="shared" si="61"/>
        <v>0.96591035642902778</v>
      </c>
      <c r="CV34" s="33">
        <v>207374</v>
      </c>
      <c r="CW34" s="33">
        <f t="shared" si="62"/>
        <v>85038</v>
      </c>
      <c r="CX34" s="35">
        <f t="shared" si="63"/>
        <v>1.6951183625425059</v>
      </c>
      <c r="CY34" s="41">
        <f t="shared" si="64"/>
        <v>1495571</v>
      </c>
      <c r="CZ34" s="41">
        <f t="shared" si="65"/>
        <v>19366</v>
      </c>
      <c r="DA34" s="42">
        <f t="shared" si="66"/>
        <v>1.0131187741539962</v>
      </c>
      <c r="DB34" s="33">
        <v>12616</v>
      </c>
      <c r="DC34" s="33">
        <f t="shared" si="67"/>
        <v>-110746</v>
      </c>
      <c r="DD34" s="35">
        <f t="shared" si="68"/>
        <v>0.10226812146365979</v>
      </c>
      <c r="DE34" s="33">
        <v>134985</v>
      </c>
      <c r="DF34" s="33">
        <f t="shared" si="69"/>
        <v>18431</v>
      </c>
      <c r="DG34" s="35">
        <f t="shared" si="70"/>
        <v>1.1581327110180688</v>
      </c>
      <c r="DH34" s="33">
        <v>264621</v>
      </c>
      <c r="DI34" s="33">
        <f t="shared" si="71"/>
        <v>40992</v>
      </c>
      <c r="DJ34" s="35">
        <f t="shared" si="72"/>
        <v>1.1833035965818386</v>
      </c>
      <c r="DK34" s="41">
        <f t="shared" si="73"/>
        <v>1907793</v>
      </c>
      <c r="DL34" s="41">
        <f t="shared" si="74"/>
        <v>-31957</v>
      </c>
      <c r="DM34" s="42">
        <f t="shared" si="75"/>
        <v>0.98352519654594661</v>
      </c>
      <c r="DN34" s="33">
        <v>224797</v>
      </c>
      <c r="DO34" s="33">
        <f t="shared" si="76"/>
        <v>13734</v>
      </c>
      <c r="DP34" s="35">
        <f t="shared" si="77"/>
        <v>1.0650706187252148</v>
      </c>
      <c r="DQ34" s="33">
        <v>414696.9</v>
      </c>
      <c r="DR34" s="33">
        <f t="shared" si="78"/>
        <v>264692.90000000002</v>
      </c>
      <c r="DS34" s="35">
        <f t="shared" si="79"/>
        <v>2.7645722780725848</v>
      </c>
      <c r="DT34" s="43">
        <f t="shared" si="80"/>
        <v>639493.9</v>
      </c>
      <c r="DU34" s="43">
        <f t="shared" si="81"/>
        <v>278426.90000000002</v>
      </c>
      <c r="DV34" s="44">
        <f t="shared" si="82"/>
        <v>1.7711225340449279</v>
      </c>
      <c r="DW34" s="33">
        <v>475742</v>
      </c>
      <c r="DX34" s="33">
        <f t="shared" si="83"/>
        <v>-146945</v>
      </c>
      <c r="DY34" s="35">
        <f t="shared" si="84"/>
        <v>0.76401466547398611</v>
      </c>
      <c r="DZ34" s="43">
        <f t="shared" si="85"/>
        <v>1115235.8999999999</v>
      </c>
      <c r="EA34" s="43">
        <f t="shared" si="86"/>
        <v>131481.89999999991</v>
      </c>
      <c r="EB34" s="44">
        <f t="shared" si="87"/>
        <v>1.1336532303807658</v>
      </c>
      <c r="EC34" s="33">
        <v>160254</v>
      </c>
      <c r="ED34" s="33">
        <f t="shared" si="88"/>
        <v>20604</v>
      </c>
      <c r="EE34" s="35">
        <f t="shared" si="89"/>
        <v>1.1475402792696026</v>
      </c>
      <c r="EF34" s="33">
        <v>83548</v>
      </c>
      <c r="EG34" s="33">
        <f t="shared" si="90"/>
        <v>-81245</v>
      </c>
      <c r="EH34" s="35">
        <f t="shared" si="91"/>
        <v>0.50698755408300111</v>
      </c>
      <c r="EI34" s="33">
        <v>141324</v>
      </c>
      <c r="EJ34" s="33">
        <f t="shared" si="92"/>
        <v>-66050</v>
      </c>
      <c r="EK34" s="35">
        <f t="shared" si="93"/>
        <v>0.68149334053449329</v>
      </c>
      <c r="EL34" s="43">
        <f t="shared" si="94"/>
        <v>1500361.9</v>
      </c>
      <c r="EM34" s="43">
        <f t="shared" si="95"/>
        <v>4790.8999999999069</v>
      </c>
      <c r="EN34" s="44">
        <f t="shared" si="96"/>
        <v>1.0032033918817629</v>
      </c>
      <c r="EO34" s="33">
        <v>267256</v>
      </c>
      <c r="EP34" s="33">
        <f t="shared" si="97"/>
        <v>119655</v>
      </c>
      <c r="EQ34" s="35">
        <f t="shared" si="98"/>
        <v>1.810665239395397</v>
      </c>
      <c r="ER34" s="33">
        <v>350934.62</v>
      </c>
      <c r="ES34" s="33">
        <f t="shared" si="99"/>
        <v>86313.62</v>
      </c>
      <c r="ET34" s="35">
        <f t="shared" si="100"/>
        <v>1.3261782700541529</v>
      </c>
      <c r="EU34" s="43">
        <f t="shared" si="101"/>
        <v>2118552.52</v>
      </c>
      <c r="EV34" s="43">
        <f t="shared" si="102"/>
        <v>210759.52000000002</v>
      </c>
      <c r="EW34" s="44">
        <f t="shared" si="103"/>
        <v>1.1104729496334247</v>
      </c>
      <c r="EX34" s="33">
        <v>415230</v>
      </c>
      <c r="EY34" s="33">
        <f t="shared" si="104"/>
        <v>-224263.90000000002</v>
      </c>
      <c r="EZ34" s="35">
        <f t="shared" si="105"/>
        <v>0.64931033744027888</v>
      </c>
      <c r="FA34" s="33">
        <v>639950.02</v>
      </c>
      <c r="FB34" s="33">
        <f t="shared" si="106"/>
        <v>164208.02000000002</v>
      </c>
      <c r="FC34" s="35">
        <f t="shared" si="107"/>
        <v>1.3451619154920105</v>
      </c>
      <c r="FD34" s="45">
        <f t="shared" si="108"/>
        <v>1055180.02</v>
      </c>
      <c r="FE34" s="45">
        <f t="shared" si="109"/>
        <v>-60055.879999999888</v>
      </c>
      <c r="FF34" s="46">
        <f t="shared" si="110"/>
        <v>0.94614961731414859</v>
      </c>
      <c r="FG34" s="33">
        <v>477973</v>
      </c>
      <c r="FH34" s="33">
        <f t="shared" si="111"/>
        <v>92847</v>
      </c>
      <c r="FI34" s="35">
        <f t="shared" si="112"/>
        <v>1.2410821393517966</v>
      </c>
      <c r="FJ34" s="45">
        <f t="shared" si="113"/>
        <v>1533153.02</v>
      </c>
      <c r="FK34" s="45">
        <f t="shared" si="114"/>
        <v>32791.120000000112</v>
      </c>
      <c r="FL34" s="46">
        <f t="shared" si="115"/>
        <v>1.0218554736693861</v>
      </c>
      <c r="FM34" s="33">
        <v>660012</v>
      </c>
      <c r="FN34" s="33">
        <f t="shared" si="117"/>
        <v>41821.380000000005</v>
      </c>
      <c r="FO34" s="35">
        <f t="shared" si="118"/>
        <v>1.0676512691182536</v>
      </c>
      <c r="FP34" s="45">
        <f t="shared" si="116"/>
        <v>2193165.02</v>
      </c>
      <c r="FQ34" s="45">
        <f t="shared" si="119"/>
        <v>74612.5</v>
      </c>
      <c r="FR34" s="46">
        <f t="shared" si="120"/>
        <v>1.035218621816371</v>
      </c>
    </row>
    <row r="35" spans="1:174" x14ac:dyDescent="0.2">
      <c r="A35" s="32">
        <v>29</v>
      </c>
      <c r="B35" s="32" t="s">
        <v>115</v>
      </c>
      <c r="C35" s="10">
        <v>1001036450</v>
      </c>
      <c r="D35" s="10"/>
      <c r="E35" s="10" t="s">
        <v>95</v>
      </c>
      <c r="F35" s="33"/>
      <c r="G35" s="33">
        <v>117936</v>
      </c>
      <c r="H35" s="33">
        <v>156717</v>
      </c>
      <c r="I35" s="34">
        <f t="shared" si="0"/>
        <v>274653</v>
      </c>
      <c r="J35" s="33">
        <v>370412</v>
      </c>
      <c r="K35" s="33">
        <v>0</v>
      </c>
      <c r="L35" s="33">
        <v>147039</v>
      </c>
      <c r="M35" s="34">
        <f t="shared" si="1"/>
        <v>792104</v>
      </c>
      <c r="N35" s="33">
        <v>329290</v>
      </c>
      <c r="O35" s="33">
        <v>0</v>
      </c>
      <c r="P35" s="33">
        <v>118947</v>
      </c>
      <c r="Q35" s="34">
        <f t="shared" si="2"/>
        <v>1240341</v>
      </c>
      <c r="R35" s="33">
        <v>185221</v>
      </c>
      <c r="S35" s="33">
        <v>133039</v>
      </c>
      <c r="T35" s="33">
        <v>413759</v>
      </c>
      <c r="U35" s="34">
        <f t="shared" si="3"/>
        <v>1972360</v>
      </c>
      <c r="V35" s="33">
        <v>0</v>
      </c>
      <c r="W35" s="33">
        <f t="shared" si="4"/>
        <v>0</v>
      </c>
      <c r="X35" s="35" t="e">
        <f t="shared" si="5"/>
        <v>#DIV/0!</v>
      </c>
      <c r="Y35" s="33">
        <v>408118</v>
      </c>
      <c r="Z35" s="33">
        <f t="shared" si="6"/>
        <v>290182</v>
      </c>
      <c r="AA35" s="35">
        <f t="shared" si="7"/>
        <v>3.4605040021706688</v>
      </c>
      <c r="AB35" s="33">
        <v>299457</v>
      </c>
      <c r="AC35" s="33">
        <f t="shared" si="8"/>
        <v>142740</v>
      </c>
      <c r="AD35" s="35">
        <f t="shared" si="9"/>
        <v>1.9108137598346062</v>
      </c>
      <c r="AE35" s="36">
        <f t="shared" si="10"/>
        <v>707575</v>
      </c>
      <c r="AF35" s="36">
        <f t="shared" si="11"/>
        <v>432922</v>
      </c>
      <c r="AG35" s="37">
        <f t="shared" si="12"/>
        <v>2.576250760049954</v>
      </c>
      <c r="AH35" s="33">
        <v>120538</v>
      </c>
      <c r="AI35" s="33">
        <f t="shared" si="13"/>
        <v>-249874</v>
      </c>
      <c r="AJ35" s="35">
        <f t="shared" si="14"/>
        <v>0.32541602323898794</v>
      </c>
      <c r="AK35" s="33">
        <v>0</v>
      </c>
      <c r="AL35" s="33">
        <f t="shared" si="15"/>
        <v>0</v>
      </c>
      <c r="AM35" s="35" t="e">
        <f t="shared" si="16"/>
        <v>#DIV/0!</v>
      </c>
      <c r="AN35" s="33">
        <v>368845</v>
      </c>
      <c r="AO35" s="33">
        <f t="shared" si="17"/>
        <v>221806</v>
      </c>
      <c r="AP35" s="35">
        <f t="shared" si="18"/>
        <v>2.5084841436625656</v>
      </c>
      <c r="AQ35" s="38">
        <f t="shared" si="19"/>
        <v>1196958</v>
      </c>
      <c r="AR35" s="38">
        <f t="shared" si="122"/>
        <v>404854</v>
      </c>
      <c r="AS35" s="39">
        <f t="shared" si="121"/>
        <v>1.511112177188854</v>
      </c>
      <c r="AT35" s="33">
        <v>165329</v>
      </c>
      <c r="AU35" s="33">
        <f t="shared" si="22"/>
        <v>-163961</v>
      </c>
      <c r="AV35" s="35">
        <f t="shared" si="23"/>
        <v>0.5020771963922378</v>
      </c>
      <c r="AW35" s="33">
        <v>143388</v>
      </c>
      <c r="AX35" s="33">
        <f t="shared" si="24"/>
        <v>143388</v>
      </c>
      <c r="AY35" s="35" t="e">
        <f t="shared" si="25"/>
        <v>#DIV/0!</v>
      </c>
      <c r="AZ35" s="33">
        <v>128589</v>
      </c>
      <c r="BA35" s="33">
        <f t="shared" si="26"/>
        <v>9642</v>
      </c>
      <c r="BB35" s="40">
        <f t="shared" si="27"/>
        <v>1.0810613130217659</v>
      </c>
      <c r="BC35" s="38">
        <f t="shared" si="28"/>
        <v>1634264</v>
      </c>
      <c r="BD35" s="38">
        <f t="shared" si="29"/>
        <v>393923</v>
      </c>
      <c r="BE35" s="39">
        <f t="shared" si="30"/>
        <v>1.3175925007719651</v>
      </c>
      <c r="BF35" s="33">
        <v>271647</v>
      </c>
      <c r="BG35" s="33">
        <f t="shared" si="31"/>
        <v>86426</v>
      </c>
      <c r="BH35" s="40">
        <f t="shared" si="32"/>
        <v>1.466610157595521</v>
      </c>
      <c r="BI35" s="33">
        <v>93486</v>
      </c>
      <c r="BJ35" s="33">
        <f t="shared" si="33"/>
        <v>-39553</v>
      </c>
      <c r="BK35" s="40">
        <f t="shared" si="34"/>
        <v>0.70269620186561832</v>
      </c>
      <c r="BL35" s="33">
        <v>336252</v>
      </c>
      <c r="BM35" s="33">
        <f t="shared" si="35"/>
        <v>-77507</v>
      </c>
      <c r="BN35" s="40">
        <f t="shared" si="36"/>
        <v>0.81267597804519054</v>
      </c>
      <c r="BO35" s="38">
        <f t="shared" si="37"/>
        <v>2335649</v>
      </c>
      <c r="BP35" s="33">
        <f t="shared" si="38"/>
        <v>363289</v>
      </c>
      <c r="BQ35" s="40">
        <f t="shared" si="39"/>
        <v>1.1841900058812793</v>
      </c>
      <c r="BR35" s="33">
        <v>12500</v>
      </c>
      <c r="BS35" s="33">
        <f t="shared" si="40"/>
        <v>12500</v>
      </c>
      <c r="BT35" s="35" t="e">
        <f t="shared" si="41"/>
        <v>#DIV/0!</v>
      </c>
      <c r="BU35" s="33">
        <v>147468</v>
      </c>
      <c r="BV35" s="33">
        <f t="shared" si="42"/>
        <v>-260650</v>
      </c>
      <c r="BW35" s="35">
        <f t="shared" si="43"/>
        <v>0.3613366722369511</v>
      </c>
      <c r="BX35" s="33">
        <v>173622</v>
      </c>
      <c r="BY35" s="33">
        <f t="shared" si="44"/>
        <v>-125835</v>
      </c>
      <c r="BZ35" s="35">
        <f t="shared" si="45"/>
        <v>0.57978941884811508</v>
      </c>
      <c r="CA35" s="41">
        <f t="shared" si="46"/>
        <v>333590</v>
      </c>
      <c r="CB35" s="41">
        <f t="shared" si="47"/>
        <v>-373985</v>
      </c>
      <c r="CC35" s="42">
        <f t="shared" si="48"/>
        <v>0.4714553227573049</v>
      </c>
      <c r="CD35" s="33">
        <v>348537</v>
      </c>
      <c r="CE35" s="33">
        <f t="shared" si="49"/>
        <v>227999</v>
      </c>
      <c r="CF35" s="35">
        <f t="shared" si="50"/>
        <v>2.8915113905988155</v>
      </c>
      <c r="CG35" s="33">
        <v>190604</v>
      </c>
      <c r="CH35" s="33">
        <f t="shared" si="51"/>
        <v>190604</v>
      </c>
      <c r="CI35" s="35" t="e">
        <f t="shared" si="52"/>
        <v>#DIV/0!</v>
      </c>
      <c r="CJ35" s="33">
        <v>193200</v>
      </c>
      <c r="CK35" s="33">
        <f t="shared" si="53"/>
        <v>-175645</v>
      </c>
      <c r="CL35" s="35">
        <f t="shared" si="54"/>
        <v>0.52379725901123775</v>
      </c>
      <c r="CM35" s="41">
        <f t="shared" si="55"/>
        <v>1065931</v>
      </c>
      <c r="CN35" s="41">
        <f t="shared" si="56"/>
        <v>-131027</v>
      </c>
      <c r="CO35" s="42">
        <f t="shared" si="57"/>
        <v>0.89053333533841617</v>
      </c>
      <c r="CP35" s="33">
        <v>212053</v>
      </c>
      <c r="CQ35" s="33">
        <f t="shared" si="58"/>
        <v>46724</v>
      </c>
      <c r="CR35" s="35">
        <f t="shared" si="59"/>
        <v>1.2826122458854767</v>
      </c>
      <c r="CS35" s="33">
        <v>248530</v>
      </c>
      <c r="CT35" s="33">
        <f t="shared" si="60"/>
        <v>105142</v>
      </c>
      <c r="CU35" s="35">
        <f t="shared" si="61"/>
        <v>1.7332691717577482</v>
      </c>
      <c r="CV35" s="33">
        <v>164354</v>
      </c>
      <c r="CW35" s="33">
        <f t="shared" si="62"/>
        <v>35765</v>
      </c>
      <c r="CX35" s="35">
        <f t="shared" si="63"/>
        <v>1.2781342105467808</v>
      </c>
      <c r="CY35" s="41">
        <f t="shared" si="64"/>
        <v>1690868</v>
      </c>
      <c r="CZ35" s="41">
        <f t="shared" si="65"/>
        <v>56604</v>
      </c>
      <c r="DA35" s="42">
        <f t="shared" si="66"/>
        <v>1.034635774880925</v>
      </c>
      <c r="DB35" s="33">
        <v>164943</v>
      </c>
      <c r="DC35" s="33">
        <f t="shared" si="67"/>
        <v>-106704</v>
      </c>
      <c r="DD35" s="35">
        <f t="shared" si="68"/>
        <v>0.60719610376702116</v>
      </c>
      <c r="DE35" s="33">
        <v>171712</v>
      </c>
      <c r="DF35" s="33">
        <f t="shared" si="69"/>
        <v>78226</v>
      </c>
      <c r="DG35" s="35">
        <f t="shared" si="70"/>
        <v>1.8367670025458358</v>
      </c>
      <c r="DH35" s="33">
        <v>495818</v>
      </c>
      <c r="DI35" s="33">
        <f t="shared" si="71"/>
        <v>159566</v>
      </c>
      <c r="DJ35" s="35">
        <f t="shared" si="72"/>
        <v>1.4745429023470493</v>
      </c>
      <c r="DK35" s="41">
        <f t="shared" si="73"/>
        <v>2523341</v>
      </c>
      <c r="DL35" s="41">
        <f t="shared" si="74"/>
        <v>187692</v>
      </c>
      <c r="DM35" s="42">
        <f t="shared" si="75"/>
        <v>1.0803596773316539</v>
      </c>
      <c r="DN35" s="33">
        <v>200042</v>
      </c>
      <c r="DO35" s="33">
        <f t="shared" si="76"/>
        <v>40074</v>
      </c>
      <c r="DP35" s="35">
        <f t="shared" si="77"/>
        <v>1.250512602520504</v>
      </c>
      <c r="DQ35" s="33">
        <v>218761</v>
      </c>
      <c r="DR35" s="33">
        <f t="shared" si="78"/>
        <v>45139</v>
      </c>
      <c r="DS35" s="35">
        <f t="shared" si="79"/>
        <v>1.2599843337825851</v>
      </c>
      <c r="DT35" s="43">
        <f t="shared" si="80"/>
        <v>418803</v>
      </c>
      <c r="DU35" s="43">
        <f t="shared" si="81"/>
        <v>85213</v>
      </c>
      <c r="DV35" s="44">
        <f t="shared" si="82"/>
        <v>1.2554423094217453</v>
      </c>
      <c r="DW35" s="33">
        <v>766015</v>
      </c>
      <c r="DX35" s="33">
        <f t="shared" si="83"/>
        <v>33674</v>
      </c>
      <c r="DY35" s="35">
        <f t="shared" si="84"/>
        <v>1.0459813119844443</v>
      </c>
      <c r="DZ35" s="43">
        <f t="shared" si="85"/>
        <v>1184818</v>
      </c>
      <c r="EA35" s="43">
        <f t="shared" si="86"/>
        <v>118887</v>
      </c>
      <c r="EB35" s="44">
        <f t="shared" si="87"/>
        <v>1.1115334857509538</v>
      </c>
      <c r="EC35" s="33">
        <v>242952</v>
      </c>
      <c r="ED35" s="33">
        <f t="shared" si="88"/>
        <v>30899</v>
      </c>
      <c r="EE35" s="35">
        <f t="shared" si="89"/>
        <v>1.1457135716070983</v>
      </c>
      <c r="EF35" s="33">
        <v>131999</v>
      </c>
      <c r="EG35" s="33">
        <f t="shared" si="90"/>
        <v>-116531</v>
      </c>
      <c r="EH35" s="35">
        <f t="shared" si="91"/>
        <v>0.53111897960004828</v>
      </c>
      <c r="EI35" s="33">
        <v>214402</v>
      </c>
      <c r="EJ35" s="33">
        <f t="shared" si="92"/>
        <v>50048</v>
      </c>
      <c r="EK35" s="35">
        <f t="shared" si="93"/>
        <v>1.3045134283315283</v>
      </c>
      <c r="EL35" s="43">
        <f t="shared" si="94"/>
        <v>1774171</v>
      </c>
      <c r="EM35" s="43">
        <f t="shared" si="95"/>
        <v>83303</v>
      </c>
      <c r="EN35" s="44">
        <f t="shared" si="96"/>
        <v>1.0492664122805564</v>
      </c>
      <c r="EO35" s="33">
        <v>360398</v>
      </c>
      <c r="EP35" s="33">
        <f t="shared" si="97"/>
        <v>23743</v>
      </c>
      <c r="EQ35" s="35">
        <f t="shared" si="98"/>
        <v>1.0705262063536856</v>
      </c>
      <c r="ER35" s="33">
        <v>662092</v>
      </c>
      <c r="ES35" s="33">
        <f t="shared" si="99"/>
        <v>166274</v>
      </c>
      <c r="ET35" s="35">
        <f t="shared" si="100"/>
        <v>1.3353528915852189</v>
      </c>
      <c r="EU35" s="43">
        <f t="shared" si="101"/>
        <v>2796661</v>
      </c>
      <c r="EV35" s="43">
        <f t="shared" si="102"/>
        <v>273320</v>
      </c>
      <c r="EW35" s="44">
        <f t="shared" si="103"/>
        <v>1.1083167118514698</v>
      </c>
      <c r="EX35" s="33">
        <v>491652</v>
      </c>
      <c r="EY35" s="33">
        <f t="shared" si="104"/>
        <v>72849</v>
      </c>
      <c r="EZ35" s="35">
        <f t="shared" si="105"/>
        <v>1.1739457453743167</v>
      </c>
      <c r="FA35" s="33">
        <v>648752</v>
      </c>
      <c r="FB35" s="33">
        <f t="shared" si="106"/>
        <v>-117263</v>
      </c>
      <c r="FC35" s="35">
        <f t="shared" si="107"/>
        <v>0.84691814128966147</v>
      </c>
      <c r="FD35" s="45">
        <f t="shared" si="108"/>
        <v>1140404</v>
      </c>
      <c r="FE35" s="45">
        <f t="shared" si="109"/>
        <v>-44414</v>
      </c>
      <c r="FF35" s="46">
        <f t="shared" si="110"/>
        <v>0.96251407389151755</v>
      </c>
      <c r="FG35" s="33">
        <v>987822</v>
      </c>
      <c r="FH35" s="33">
        <f t="shared" si="111"/>
        <v>398469</v>
      </c>
      <c r="FI35" s="35">
        <f t="shared" si="112"/>
        <v>1.676112618413752</v>
      </c>
      <c r="FJ35" s="45">
        <f t="shared" si="113"/>
        <v>2128226</v>
      </c>
      <c r="FK35" s="45">
        <f t="shared" si="114"/>
        <v>354055</v>
      </c>
      <c r="FL35" s="46">
        <f t="shared" si="115"/>
        <v>1.1995608089637357</v>
      </c>
      <c r="FM35" s="33">
        <v>844315</v>
      </c>
      <c r="FN35" s="33">
        <f t="shared" si="117"/>
        <v>-178175</v>
      </c>
      <c r="FO35" s="35">
        <f t="shared" si="118"/>
        <v>0.82574401705640155</v>
      </c>
      <c r="FP35" s="45">
        <f t="shared" si="116"/>
        <v>2972541</v>
      </c>
      <c r="FQ35" s="45">
        <f t="shared" si="119"/>
        <v>175880</v>
      </c>
      <c r="FR35" s="46">
        <f t="shared" si="120"/>
        <v>1.0628892811820954</v>
      </c>
    </row>
    <row r="36" spans="1:174" x14ac:dyDescent="0.2">
      <c r="A36" s="32">
        <v>30</v>
      </c>
      <c r="B36" s="32" t="s">
        <v>116</v>
      </c>
      <c r="C36" s="10">
        <v>1012002220</v>
      </c>
      <c r="D36" s="10">
        <v>101201001</v>
      </c>
      <c r="E36" s="10" t="s">
        <v>95</v>
      </c>
      <c r="F36" s="33">
        <v>36598</v>
      </c>
      <c r="G36" s="33">
        <v>99608</v>
      </c>
      <c r="H36" s="33">
        <v>139772</v>
      </c>
      <c r="I36" s="34">
        <f t="shared" si="0"/>
        <v>275978</v>
      </c>
      <c r="J36" s="33">
        <v>97082</v>
      </c>
      <c r="K36" s="33">
        <v>97273</v>
      </c>
      <c r="L36" s="33">
        <v>225043</v>
      </c>
      <c r="M36" s="34">
        <f t="shared" si="1"/>
        <v>695376</v>
      </c>
      <c r="N36" s="33">
        <v>113998</v>
      </c>
      <c r="O36" s="33">
        <v>86027</v>
      </c>
      <c r="P36" s="33">
        <v>83564</v>
      </c>
      <c r="Q36" s="34">
        <f t="shared" si="2"/>
        <v>978965</v>
      </c>
      <c r="R36" s="33">
        <v>140876</v>
      </c>
      <c r="S36" s="33">
        <v>91199</v>
      </c>
      <c r="T36" s="33">
        <v>235398</v>
      </c>
      <c r="U36" s="34">
        <f t="shared" si="3"/>
        <v>1446438</v>
      </c>
      <c r="V36" s="33">
        <v>21534</v>
      </c>
      <c r="W36" s="33">
        <f t="shared" si="4"/>
        <v>-15064</v>
      </c>
      <c r="X36" s="35">
        <f t="shared" si="5"/>
        <v>0.58839280835018304</v>
      </c>
      <c r="Y36" s="33">
        <v>115234</v>
      </c>
      <c r="Z36" s="33">
        <f t="shared" si="6"/>
        <v>15626</v>
      </c>
      <c r="AA36" s="35">
        <f t="shared" si="7"/>
        <v>1.1568749498032287</v>
      </c>
      <c r="AB36" s="33">
        <v>137450</v>
      </c>
      <c r="AC36" s="33">
        <f t="shared" si="8"/>
        <v>-2322</v>
      </c>
      <c r="AD36" s="35">
        <f t="shared" si="9"/>
        <v>0.9833872306327448</v>
      </c>
      <c r="AE36" s="36">
        <f t="shared" si="10"/>
        <v>274218</v>
      </c>
      <c r="AF36" s="36">
        <f t="shared" si="11"/>
        <v>-1760</v>
      </c>
      <c r="AG36" s="37">
        <f t="shared" si="12"/>
        <v>0.99362268006870114</v>
      </c>
      <c r="AH36" s="33">
        <v>90516</v>
      </c>
      <c r="AI36" s="33">
        <f t="shared" si="13"/>
        <v>-6566</v>
      </c>
      <c r="AJ36" s="35">
        <f t="shared" si="14"/>
        <v>0.93236645310150179</v>
      </c>
      <c r="AK36" s="33">
        <v>100660</v>
      </c>
      <c r="AL36" s="33">
        <f t="shared" si="15"/>
        <v>3387</v>
      </c>
      <c r="AM36" s="35">
        <f t="shared" si="16"/>
        <v>1.0348195285433779</v>
      </c>
      <c r="AN36" s="33">
        <v>188949</v>
      </c>
      <c r="AO36" s="33">
        <f t="shared" si="17"/>
        <v>-36094</v>
      </c>
      <c r="AP36" s="35">
        <f t="shared" si="18"/>
        <v>0.83961287398408302</v>
      </c>
      <c r="AQ36" s="38">
        <f t="shared" si="19"/>
        <v>654343</v>
      </c>
      <c r="AR36" s="38">
        <f t="shared" si="122"/>
        <v>-41033</v>
      </c>
      <c r="AS36" s="39">
        <f t="shared" si="121"/>
        <v>0.94099163617956327</v>
      </c>
      <c r="AT36" s="33">
        <v>192862</v>
      </c>
      <c r="AU36" s="33">
        <f t="shared" si="22"/>
        <v>78864</v>
      </c>
      <c r="AV36" s="35">
        <f t="shared" si="23"/>
        <v>1.6918016105545712</v>
      </c>
      <c r="AW36" s="33">
        <v>44812</v>
      </c>
      <c r="AX36" s="33">
        <f t="shared" si="24"/>
        <v>-41215</v>
      </c>
      <c r="AY36" s="35">
        <f t="shared" si="25"/>
        <v>0.52090622711474299</v>
      </c>
      <c r="AZ36" s="33">
        <v>157786</v>
      </c>
      <c r="BA36" s="33">
        <f t="shared" si="26"/>
        <v>74222</v>
      </c>
      <c r="BB36" s="40">
        <f t="shared" si="27"/>
        <v>1.8882054473218133</v>
      </c>
      <c r="BC36" s="38">
        <f t="shared" si="28"/>
        <v>1049803</v>
      </c>
      <c r="BD36" s="38">
        <f t="shared" si="29"/>
        <v>70838</v>
      </c>
      <c r="BE36" s="39">
        <f t="shared" si="30"/>
        <v>1.0723600945896943</v>
      </c>
      <c r="BF36" s="33">
        <v>91628</v>
      </c>
      <c r="BG36" s="33">
        <f t="shared" si="31"/>
        <v>-49248</v>
      </c>
      <c r="BH36" s="40">
        <f t="shared" si="32"/>
        <v>0.65041596865328377</v>
      </c>
      <c r="BI36" s="33">
        <v>62979.37</v>
      </c>
      <c r="BJ36" s="33">
        <f t="shared" si="33"/>
        <v>-28219.629999999997</v>
      </c>
      <c r="BK36" s="40">
        <f t="shared" si="34"/>
        <v>0.6905708395925394</v>
      </c>
      <c r="BL36" s="33">
        <v>193188</v>
      </c>
      <c r="BM36" s="33">
        <f t="shared" si="35"/>
        <v>-42210</v>
      </c>
      <c r="BN36" s="40">
        <f t="shared" si="36"/>
        <v>0.82068666683659164</v>
      </c>
      <c r="BO36" s="38">
        <f t="shared" si="37"/>
        <v>1397598.37</v>
      </c>
      <c r="BP36" s="33">
        <f t="shared" si="38"/>
        <v>-48839.629999999888</v>
      </c>
      <c r="BQ36" s="40">
        <f t="shared" si="39"/>
        <v>0.96623454997725455</v>
      </c>
      <c r="BR36" s="33">
        <v>4845</v>
      </c>
      <c r="BS36" s="33">
        <f t="shared" si="40"/>
        <v>-16689</v>
      </c>
      <c r="BT36" s="35">
        <f t="shared" si="41"/>
        <v>0.22499303427138478</v>
      </c>
      <c r="BU36" s="33">
        <v>120327</v>
      </c>
      <c r="BV36" s="33">
        <f t="shared" si="42"/>
        <v>5093</v>
      </c>
      <c r="BW36" s="35">
        <f t="shared" si="43"/>
        <v>1.0441970251835395</v>
      </c>
      <c r="BX36" s="33">
        <v>181272.03</v>
      </c>
      <c r="BY36" s="33">
        <f t="shared" si="44"/>
        <v>43822.03</v>
      </c>
      <c r="BZ36" s="35">
        <f t="shared" si="45"/>
        <v>1.3188216078574027</v>
      </c>
      <c r="CA36" s="41">
        <f t="shared" si="46"/>
        <v>306444.03000000003</v>
      </c>
      <c r="CB36" s="41">
        <f t="shared" si="47"/>
        <v>32226.030000000028</v>
      </c>
      <c r="CC36" s="42">
        <f t="shared" si="48"/>
        <v>1.1175197470625562</v>
      </c>
      <c r="CD36" s="33">
        <v>143145</v>
      </c>
      <c r="CE36" s="33">
        <f t="shared" si="49"/>
        <v>52629</v>
      </c>
      <c r="CF36" s="35">
        <f t="shared" si="50"/>
        <v>1.5814331167970304</v>
      </c>
      <c r="CG36" s="33">
        <v>159292</v>
      </c>
      <c r="CH36" s="33">
        <f t="shared" si="51"/>
        <v>58632</v>
      </c>
      <c r="CI36" s="35">
        <f t="shared" si="52"/>
        <v>1.5824756606397774</v>
      </c>
      <c r="CJ36" s="33">
        <v>159286.74</v>
      </c>
      <c r="CK36" s="33">
        <f t="shared" si="53"/>
        <v>-29662.260000000009</v>
      </c>
      <c r="CL36" s="35">
        <f t="shared" si="54"/>
        <v>0.84301446422050386</v>
      </c>
      <c r="CM36" s="41">
        <f t="shared" si="55"/>
        <v>768167.77</v>
      </c>
      <c r="CN36" s="41">
        <f t="shared" si="56"/>
        <v>113824.77000000002</v>
      </c>
      <c r="CO36" s="42">
        <f t="shared" si="57"/>
        <v>1.1739527587213434</v>
      </c>
      <c r="CP36" s="33">
        <v>198335.98</v>
      </c>
      <c r="CQ36" s="33">
        <f t="shared" si="58"/>
        <v>5473.9800000000105</v>
      </c>
      <c r="CR36" s="35">
        <f t="shared" si="59"/>
        <v>1.0283828851717809</v>
      </c>
      <c r="CS36" s="33">
        <v>70705</v>
      </c>
      <c r="CT36" s="33">
        <f t="shared" si="60"/>
        <v>25893</v>
      </c>
      <c r="CU36" s="35">
        <f t="shared" si="61"/>
        <v>1.5778139783986431</v>
      </c>
      <c r="CV36" s="33">
        <v>122136</v>
      </c>
      <c r="CW36" s="33">
        <f t="shared" si="62"/>
        <v>-35650</v>
      </c>
      <c r="CX36" s="35">
        <f t="shared" si="63"/>
        <v>0.77406107005691249</v>
      </c>
      <c r="CY36" s="41">
        <f t="shared" si="64"/>
        <v>1159344.75</v>
      </c>
      <c r="CZ36" s="41">
        <f t="shared" si="65"/>
        <v>109541.75</v>
      </c>
      <c r="DA36" s="42">
        <f t="shared" si="66"/>
        <v>1.1043450533100019</v>
      </c>
      <c r="DB36" s="33">
        <v>124083</v>
      </c>
      <c r="DC36" s="33">
        <f t="shared" si="67"/>
        <v>32455</v>
      </c>
      <c r="DD36" s="35">
        <f t="shared" si="68"/>
        <v>1.3542039551228882</v>
      </c>
      <c r="DE36" s="33">
        <v>134922.57</v>
      </c>
      <c r="DF36" s="33">
        <f t="shared" si="69"/>
        <v>71943.200000000012</v>
      </c>
      <c r="DG36" s="35">
        <f t="shared" si="70"/>
        <v>2.1423296231766051</v>
      </c>
      <c r="DH36" s="33">
        <v>535354</v>
      </c>
      <c r="DI36" s="33">
        <f t="shared" si="71"/>
        <v>342166</v>
      </c>
      <c r="DJ36" s="35">
        <f t="shared" si="72"/>
        <v>2.7711555583162517</v>
      </c>
      <c r="DK36" s="41">
        <f t="shared" si="73"/>
        <v>1953704.32</v>
      </c>
      <c r="DL36" s="41">
        <f t="shared" si="74"/>
        <v>556105.94999999995</v>
      </c>
      <c r="DM36" s="42">
        <f t="shared" si="75"/>
        <v>1.3979011151823251</v>
      </c>
      <c r="DN36" s="33">
        <v>255329</v>
      </c>
      <c r="DO36" s="33">
        <f t="shared" si="76"/>
        <v>130157</v>
      </c>
      <c r="DP36" s="35">
        <f t="shared" si="77"/>
        <v>2.0398252005240787</v>
      </c>
      <c r="DQ36" s="33">
        <v>241841</v>
      </c>
      <c r="DR36" s="33">
        <f t="shared" si="78"/>
        <v>60568.97</v>
      </c>
      <c r="DS36" s="35">
        <f t="shared" si="79"/>
        <v>1.3341330154464537</v>
      </c>
      <c r="DT36" s="43">
        <f t="shared" si="80"/>
        <v>497170</v>
      </c>
      <c r="DU36" s="43">
        <f t="shared" si="81"/>
        <v>190725.96999999997</v>
      </c>
      <c r="DV36" s="44">
        <f t="shared" si="82"/>
        <v>1.6223843551463539</v>
      </c>
      <c r="DW36" s="33">
        <v>1006813.38</v>
      </c>
      <c r="DX36" s="33">
        <f t="shared" si="83"/>
        <v>545089.64</v>
      </c>
      <c r="DY36" s="35">
        <f t="shared" si="84"/>
        <v>2.1805536358169499</v>
      </c>
      <c r="DZ36" s="43">
        <f t="shared" si="85"/>
        <v>1503983.38</v>
      </c>
      <c r="EA36" s="43">
        <f t="shared" si="86"/>
        <v>735815.60999999987</v>
      </c>
      <c r="EB36" s="44">
        <f t="shared" si="87"/>
        <v>1.9578839919305646</v>
      </c>
      <c r="EC36" s="33">
        <v>229321</v>
      </c>
      <c r="ED36" s="33">
        <f t="shared" si="88"/>
        <v>30985.01999999999</v>
      </c>
      <c r="EE36" s="35">
        <f t="shared" si="89"/>
        <v>1.1562249068474615</v>
      </c>
      <c r="EF36" s="33">
        <v>201387</v>
      </c>
      <c r="EG36" s="33">
        <f t="shared" si="90"/>
        <v>130682</v>
      </c>
      <c r="EH36" s="35">
        <f t="shared" si="91"/>
        <v>2.8482709850788486</v>
      </c>
      <c r="EI36" s="33">
        <v>182163</v>
      </c>
      <c r="EJ36" s="33">
        <f t="shared" si="92"/>
        <v>60027</v>
      </c>
      <c r="EK36" s="35">
        <f t="shared" si="93"/>
        <v>1.4914767144822165</v>
      </c>
      <c r="EL36" s="43">
        <f t="shared" si="94"/>
        <v>2116854.38</v>
      </c>
      <c r="EM36" s="43">
        <f t="shared" si="95"/>
        <v>957509.62999999989</v>
      </c>
      <c r="EN36" s="44">
        <f t="shared" si="96"/>
        <v>1.8259058662231402</v>
      </c>
      <c r="EO36" s="33">
        <v>466692</v>
      </c>
      <c r="EP36" s="33">
        <f t="shared" si="97"/>
        <v>207686.43</v>
      </c>
      <c r="EQ36" s="35">
        <f t="shared" si="98"/>
        <v>1.801860863455562</v>
      </c>
      <c r="ER36" s="33">
        <v>557224</v>
      </c>
      <c r="ES36" s="33">
        <f t="shared" si="99"/>
        <v>21870</v>
      </c>
      <c r="ET36" s="35">
        <f t="shared" si="100"/>
        <v>1.040851473977966</v>
      </c>
      <c r="EU36" s="43">
        <f t="shared" si="101"/>
        <v>3140770.38</v>
      </c>
      <c r="EV36" s="43">
        <f t="shared" si="102"/>
        <v>1187066.0599999998</v>
      </c>
      <c r="EW36" s="44">
        <f t="shared" si="103"/>
        <v>1.6075976020772682</v>
      </c>
      <c r="EX36" s="33">
        <v>592459</v>
      </c>
      <c r="EY36" s="33">
        <f t="shared" si="104"/>
        <v>95289</v>
      </c>
      <c r="EZ36" s="35">
        <f t="shared" si="105"/>
        <v>1.1916628115131644</v>
      </c>
      <c r="FA36" s="33">
        <v>1143122</v>
      </c>
      <c r="FB36" s="33">
        <f t="shared" si="106"/>
        <v>136308.62</v>
      </c>
      <c r="FC36" s="35">
        <f t="shared" si="107"/>
        <v>1.1353861824919331</v>
      </c>
      <c r="FD36" s="45">
        <f t="shared" si="108"/>
        <v>1735581</v>
      </c>
      <c r="FE36" s="45">
        <f t="shared" si="109"/>
        <v>231597.62000000011</v>
      </c>
      <c r="FF36" s="46">
        <f t="shared" si="110"/>
        <v>1.1539894809209927</v>
      </c>
      <c r="FG36" s="33">
        <v>795594</v>
      </c>
      <c r="FH36" s="33">
        <f t="shared" si="111"/>
        <v>182723</v>
      </c>
      <c r="FI36" s="35">
        <f t="shared" si="112"/>
        <v>1.2981426760280712</v>
      </c>
      <c r="FJ36" s="45">
        <f t="shared" si="113"/>
        <v>2531175</v>
      </c>
      <c r="FK36" s="45">
        <f t="shared" si="114"/>
        <v>414320.62000000011</v>
      </c>
      <c r="FL36" s="46">
        <f t="shared" si="115"/>
        <v>1.1957246676552216</v>
      </c>
      <c r="FM36" s="33">
        <v>1013816.89</v>
      </c>
      <c r="FN36" s="33">
        <f t="shared" si="117"/>
        <v>-10099.109999999986</v>
      </c>
      <c r="FO36" s="35">
        <f t="shared" si="118"/>
        <v>0.99013677879826079</v>
      </c>
      <c r="FP36" s="45">
        <f t="shared" si="116"/>
        <v>3544991.89</v>
      </c>
      <c r="FQ36" s="45">
        <f t="shared" si="119"/>
        <v>404221.51000000024</v>
      </c>
      <c r="FR36" s="46">
        <f t="shared" si="120"/>
        <v>1.1287013888611623</v>
      </c>
    </row>
    <row r="37" spans="1:174" x14ac:dyDescent="0.2">
      <c r="A37" s="32">
        <v>31</v>
      </c>
      <c r="B37" s="32" t="s">
        <v>197</v>
      </c>
      <c r="C37" s="10">
        <v>1001040696</v>
      </c>
      <c r="D37" s="10">
        <v>101201001</v>
      </c>
      <c r="E37" s="10" t="s">
        <v>95</v>
      </c>
      <c r="F37" s="33"/>
      <c r="G37" s="33">
        <v>136258</v>
      </c>
      <c r="H37" s="33">
        <v>116678</v>
      </c>
      <c r="I37" s="34">
        <f t="shared" si="0"/>
        <v>252936</v>
      </c>
      <c r="J37" s="33">
        <v>125676</v>
      </c>
      <c r="K37" s="33">
        <v>152830</v>
      </c>
      <c r="L37" s="33">
        <v>137361</v>
      </c>
      <c r="M37" s="34">
        <f t="shared" si="1"/>
        <v>668803</v>
      </c>
      <c r="N37" s="33">
        <v>159133</v>
      </c>
      <c r="O37" s="33">
        <v>129133</v>
      </c>
      <c r="P37" s="33">
        <v>101629</v>
      </c>
      <c r="Q37" s="34">
        <f t="shared" si="2"/>
        <v>1058698</v>
      </c>
      <c r="R37" s="33">
        <v>137823</v>
      </c>
      <c r="S37" s="33">
        <v>176352</v>
      </c>
      <c r="T37" s="33">
        <v>384944</v>
      </c>
      <c r="U37" s="34">
        <f t="shared" si="3"/>
        <v>1757817</v>
      </c>
      <c r="V37" s="33">
        <v>3675</v>
      </c>
      <c r="W37" s="33">
        <f t="shared" si="4"/>
        <v>3675</v>
      </c>
      <c r="X37" s="35" t="e">
        <f t="shared" si="5"/>
        <v>#DIV/0!</v>
      </c>
      <c r="Y37" s="33">
        <v>124453</v>
      </c>
      <c r="Z37" s="33">
        <f t="shared" si="6"/>
        <v>-11805</v>
      </c>
      <c r="AA37" s="35">
        <f t="shared" si="7"/>
        <v>0.91336288511500241</v>
      </c>
      <c r="AB37" s="33">
        <v>119815</v>
      </c>
      <c r="AC37" s="33">
        <f t="shared" si="8"/>
        <v>3137</v>
      </c>
      <c r="AD37" s="35">
        <f t="shared" si="9"/>
        <v>1.026885959649634</v>
      </c>
      <c r="AE37" s="36">
        <f t="shared" si="10"/>
        <v>247943</v>
      </c>
      <c r="AF37" s="36">
        <f t="shared" si="11"/>
        <v>-4993</v>
      </c>
      <c r="AG37" s="37">
        <f t="shared" si="12"/>
        <v>0.9802598285732359</v>
      </c>
      <c r="AH37" s="33">
        <v>135941</v>
      </c>
      <c r="AI37" s="33">
        <f t="shared" si="13"/>
        <v>10265</v>
      </c>
      <c r="AJ37" s="35">
        <f t="shared" si="14"/>
        <v>1.081678283840988</v>
      </c>
      <c r="AK37" s="33">
        <v>118520</v>
      </c>
      <c r="AL37" s="33">
        <f t="shared" si="15"/>
        <v>-34310</v>
      </c>
      <c r="AM37" s="35">
        <f t="shared" si="16"/>
        <v>0.77550219197801473</v>
      </c>
      <c r="AN37" s="33">
        <v>146801</v>
      </c>
      <c r="AO37" s="33">
        <f t="shared" si="17"/>
        <v>9440</v>
      </c>
      <c r="AP37" s="35">
        <f t="shared" si="18"/>
        <v>1.0687240191903087</v>
      </c>
      <c r="AQ37" s="38">
        <f t="shared" si="19"/>
        <v>649205</v>
      </c>
      <c r="AR37" s="38">
        <f t="shared" si="122"/>
        <v>-19598</v>
      </c>
      <c r="AS37" s="39">
        <f t="shared" si="121"/>
        <v>0.97069690177825163</v>
      </c>
      <c r="AT37" s="33">
        <v>166830</v>
      </c>
      <c r="AU37" s="33">
        <f t="shared" si="22"/>
        <v>7697</v>
      </c>
      <c r="AV37" s="35">
        <f t="shared" si="23"/>
        <v>1.0483683459747506</v>
      </c>
      <c r="AW37" s="33">
        <v>99208</v>
      </c>
      <c r="AX37" s="33">
        <f t="shared" si="24"/>
        <v>-29925</v>
      </c>
      <c r="AY37" s="35">
        <f t="shared" si="25"/>
        <v>0.76826217930350882</v>
      </c>
      <c r="AZ37" s="33">
        <v>82918</v>
      </c>
      <c r="BA37" s="33">
        <f t="shared" si="26"/>
        <v>-18711</v>
      </c>
      <c r="BB37" s="40">
        <f t="shared" si="27"/>
        <v>0.81588916549410107</v>
      </c>
      <c r="BC37" s="38">
        <f t="shared" si="28"/>
        <v>998161</v>
      </c>
      <c r="BD37" s="38">
        <f t="shared" si="29"/>
        <v>-60537</v>
      </c>
      <c r="BE37" s="39">
        <f t="shared" si="30"/>
        <v>0.94281938758739503</v>
      </c>
      <c r="BF37" s="33">
        <v>146191</v>
      </c>
      <c r="BG37" s="33">
        <f t="shared" si="31"/>
        <v>8368</v>
      </c>
      <c r="BH37" s="40">
        <f t="shared" si="32"/>
        <v>1.060715555458813</v>
      </c>
      <c r="BI37" s="33">
        <v>100755.49</v>
      </c>
      <c r="BJ37" s="33">
        <f t="shared" si="33"/>
        <v>-75596.509999999995</v>
      </c>
      <c r="BK37" s="40">
        <f t="shared" si="34"/>
        <v>0.57133171157684637</v>
      </c>
      <c r="BL37" s="33">
        <v>277998</v>
      </c>
      <c r="BM37" s="33">
        <f t="shared" si="35"/>
        <v>-106946</v>
      </c>
      <c r="BN37" s="40">
        <f t="shared" si="36"/>
        <v>0.72217777131219085</v>
      </c>
      <c r="BO37" s="38">
        <f t="shared" si="37"/>
        <v>1523105.49</v>
      </c>
      <c r="BP37" s="33">
        <f t="shared" si="38"/>
        <v>-234711.51</v>
      </c>
      <c r="BQ37" s="40">
        <f t="shared" si="39"/>
        <v>0.86647557168920308</v>
      </c>
      <c r="BR37" s="33">
        <v>7450</v>
      </c>
      <c r="BS37" s="33">
        <f t="shared" si="40"/>
        <v>3775</v>
      </c>
      <c r="BT37" s="35">
        <f t="shared" si="41"/>
        <v>2.0272108843537415</v>
      </c>
      <c r="BU37" s="33">
        <v>123481.11</v>
      </c>
      <c r="BV37" s="33">
        <f t="shared" si="42"/>
        <v>-971.88999999999942</v>
      </c>
      <c r="BW37" s="35">
        <f t="shared" si="43"/>
        <v>0.9921907065317831</v>
      </c>
      <c r="BX37" s="33">
        <v>122221</v>
      </c>
      <c r="BY37" s="33">
        <f t="shared" si="44"/>
        <v>2406</v>
      </c>
      <c r="BZ37" s="35">
        <f t="shared" si="45"/>
        <v>1.0200809581438051</v>
      </c>
      <c r="CA37" s="41">
        <f t="shared" si="46"/>
        <v>253152.11</v>
      </c>
      <c r="CB37" s="41">
        <f t="shared" si="47"/>
        <v>5209.109999999986</v>
      </c>
      <c r="CC37" s="42">
        <f t="shared" si="48"/>
        <v>1.0210093045579023</v>
      </c>
      <c r="CD37" s="33">
        <v>120972</v>
      </c>
      <c r="CE37" s="33">
        <f t="shared" si="49"/>
        <v>-14969</v>
      </c>
      <c r="CF37" s="35">
        <f t="shared" si="50"/>
        <v>0.88988605350850736</v>
      </c>
      <c r="CG37" s="33">
        <v>142467</v>
      </c>
      <c r="CH37" s="33">
        <f t="shared" si="51"/>
        <v>23947</v>
      </c>
      <c r="CI37" s="35">
        <f t="shared" si="52"/>
        <v>1.202050286871414</v>
      </c>
      <c r="CJ37" s="33">
        <v>154493.19</v>
      </c>
      <c r="CK37" s="33">
        <f t="shared" si="53"/>
        <v>7692.1900000000023</v>
      </c>
      <c r="CL37" s="35">
        <f t="shared" si="54"/>
        <v>1.052398757501652</v>
      </c>
      <c r="CM37" s="41">
        <f t="shared" si="55"/>
        <v>671084.30000000005</v>
      </c>
      <c r="CN37" s="41">
        <f t="shared" si="56"/>
        <v>21879.300000000047</v>
      </c>
      <c r="CO37" s="42">
        <f t="shared" si="57"/>
        <v>1.0337016812871127</v>
      </c>
      <c r="CP37" s="33">
        <v>161980</v>
      </c>
      <c r="CQ37" s="33">
        <f t="shared" si="58"/>
        <v>-4850</v>
      </c>
      <c r="CR37" s="35">
        <f t="shared" si="59"/>
        <v>0.97092849007972182</v>
      </c>
      <c r="CS37" s="33">
        <v>163513</v>
      </c>
      <c r="CT37" s="33">
        <f t="shared" si="60"/>
        <v>64305</v>
      </c>
      <c r="CU37" s="35">
        <f t="shared" si="61"/>
        <v>1.6481836142246593</v>
      </c>
      <c r="CV37" s="33">
        <v>148426</v>
      </c>
      <c r="CW37" s="33">
        <f t="shared" si="62"/>
        <v>65508</v>
      </c>
      <c r="CX37" s="35">
        <f t="shared" si="63"/>
        <v>1.7900335270990617</v>
      </c>
      <c r="CY37" s="41">
        <f t="shared" si="64"/>
        <v>1145003.3</v>
      </c>
      <c r="CZ37" s="41">
        <f t="shared" si="65"/>
        <v>146842.30000000005</v>
      </c>
      <c r="DA37" s="42">
        <f t="shared" si="66"/>
        <v>1.1471128405137048</v>
      </c>
      <c r="DB37" s="33">
        <v>110252</v>
      </c>
      <c r="DC37" s="33">
        <f t="shared" si="67"/>
        <v>-35939</v>
      </c>
      <c r="DD37" s="35">
        <f t="shared" si="68"/>
        <v>0.75416407302775135</v>
      </c>
      <c r="DE37" s="33">
        <v>128864</v>
      </c>
      <c r="DF37" s="33">
        <f t="shared" si="69"/>
        <v>28108.509999999995</v>
      </c>
      <c r="DG37" s="35">
        <f t="shared" si="70"/>
        <v>1.2789774532385281</v>
      </c>
      <c r="DH37" s="33">
        <v>663111</v>
      </c>
      <c r="DI37" s="33">
        <f t="shared" si="71"/>
        <v>385113</v>
      </c>
      <c r="DJ37" s="35">
        <f t="shared" si="72"/>
        <v>2.3853085273994776</v>
      </c>
      <c r="DK37" s="41">
        <f t="shared" si="73"/>
        <v>2047230.3</v>
      </c>
      <c r="DL37" s="41">
        <f t="shared" si="74"/>
        <v>524124.81000000006</v>
      </c>
      <c r="DM37" s="42">
        <f t="shared" si="75"/>
        <v>1.3441158957414041</v>
      </c>
      <c r="DN37" s="33">
        <v>180699</v>
      </c>
      <c r="DO37" s="33">
        <f t="shared" si="76"/>
        <v>49767.89</v>
      </c>
      <c r="DP37" s="35">
        <f t="shared" si="77"/>
        <v>1.3801074473438741</v>
      </c>
      <c r="DQ37" s="33">
        <v>186847</v>
      </c>
      <c r="DR37" s="33">
        <f t="shared" si="78"/>
        <v>64626</v>
      </c>
      <c r="DS37" s="35">
        <f t="shared" si="79"/>
        <v>1.5287634694528764</v>
      </c>
      <c r="DT37" s="43">
        <f t="shared" si="80"/>
        <v>367546</v>
      </c>
      <c r="DU37" s="43">
        <f t="shared" si="81"/>
        <v>114393.89000000001</v>
      </c>
      <c r="DV37" s="44">
        <f t="shared" si="82"/>
        <v>1.451878082311856</v>
      </c>
      <c r="DW37" s="33">
        <v>696621</v>
      </c>
      <c r="DX37" s="33">
        <f t="shared" si="83"/>
        <v>278688.81</v>
      </c>
      <c r="DY37" s="35">
        <f t="shared" si="84"/>
        <v>1.6668278172112083</v>
      </c>
      <c r="DZ37" s="43">
        <f t="shared" si="85"/>
        <v>1064167</v>
      </c>
      <c r="EA37" s="43">
        <f t="shared" si="86"/>
        <v>393082.69999999995</v>
      </c>
      <c r="EB37" s="44">
        <f t="shared" si="87"/>
        <v>1.5857426555799323</v>
      </c>
      <c r="EC37" s="33">
        <v>251549</v>
      </c>
      <c r="ED37" s="33">
        <f t="shared" si="88"/>
        <v>89569</v>
      </c>
      <c r="EE37" s="35">
        <f t="shared" si="89"/>
        <v>1.5529633288060254</v>
      </c>
      <c r="EF37" s="33">
        <v>238869</v>
      </c>
      <c r="EG37" s="33">
        <f t="shared" si="90"/>
        <v>75356</v>
      </c>
      <c r="EH37" s="35">
        <f t="shared" si="91"/>
        <v>1.460856323350437</v>
      </c>
      <c r="EI37" s="33">
        <v>187027</v>
      </c>
      <c r="EJ37" s="33">
        <f t="shared" si="92"/>
        <v>38601</v>
      </c>
      <c r="EK37" s="35">
        <f t="shared" si="93"/>
        <v>1.2600689906081144</v>
      </c>
      <c r="EL37" s="43">
        <f t="shared" si="94"/>
        <v>1741612</v>
      </c>
      <c r="EM37" s="43">
        <f t="shared" si="95"/>
        <v>596608.69999999995</v>
      </c>
      <c r="EN37" s="44">
        <f t="shared" si="96"/>
        <v>1.5210541314597084</v>
      </c>
      <c r="EO37" s="33">
        <v>374447</v>
      </c>
      <c r="EP37" s="33">
        <f t="shared" si="97"/>
        <v>135331</v>
      </c>
      <c r="EQ37" s="35">
        <f t="shared" si="98"/>
        <v>1.5659637999966542</v>
      </c>
      <c r="ER37" s="33">
        <v>492303</v>
      </c>
      <c r="ES37" s="33">
        <f t="shared" si="99"/>
        <v>-170808</v>
      </c>
      <c r="ET37" s="35">
        <f t="shared" si="100"/>
        <v>0.74241416595411625</v>
      </c>
      <c r="EU37" s="43">
        <f t="shared" si="101"/>
        <v>2608362</v>
      </c>
      <c r="EV37" s="43">
        <f t="shared" si="102"/>
        <v>561131.69999999995</v>
      </c>
      <c r="EW37" s="44">
        <f t="shared" si="103"/>
        <v>1.2740931003219325</v>
      </c>
      <c r="EX37" s="33">
        <v>396345</v>
      </c>
      <c r="EY37" s="33">
        <f t="shared" si="104"/>
        <v>28799</v>
      </c>
      <c r="EZ37" s="35">
        <f t="shared" si="105"/>
        <v>1.0783548181724192</v>
      </c>
      <c r="FA37" s="33">
        <v>635178</v>
      </c>
      <c r="FB37" s="33">
        <f t="shared" si="106"/>
        <v>-61443</v>
      </c>
      <c r="FC37" s="35">
        <f t="shared" si="107"/>
        <v>0.91179852459228183</v>
      </c>
      <c r="FD37" s="45">
        <f t="shared" si="108"/>
        <v>1031523</v>
      </c>
      <c r="FE37" s="45">
        <f t="shared" si="109"/>
        <v>-32644</v>
      </c>
      <c r="FF37" s="46">
        <f t="shared" si="110"/>
        <v>0.9693243635632377</v>
      </c>
      <c r="FG37" s="33">
        <v>576528</v>
      </c>
      <c r="FH37" s="33">
        <f t="shared" si="111"/>
        <v>-100917</v>
      </c>
      <c r="FI37" s="35">
        <f t="shared" si="112"/>
        <v>0.85103292518211815</v>
      </c>
      <c r="FJ37" s="45">
        <f t="shared" si="113"/>
        <v>1608051</v>
      </c>
      <c r="FK37" s="45">
        <f t="shared" si="114"/>
        <v>-133561</v>
      </c>
      <c r="FL37" s="46">
        <f t="shared" si="115"/>
        <v>0.92331185131935245</v>
      </c>
      <c r="FM37" s="33">
        <v>1013854</v>
      </c>
      <c r="FN37" s="33">
        <f t="shared" si="117"/>
        <v>147104</v>
      </c>
      <c r="FO37" s="35">
        <f t="shared" si="118"/>
        <v>1.1697190654744736</v>
      </c>
      <c r="FP37" s="45">
        <f t="shared" si="116"/>
        <v>2621905</v>
      </c>
      <c r="FQ37" s="45">
        <f t="shared" si="119"/>
        <v>13543</v>
      </c>
      <c r="FR37" s="46">
        <f t="shared" si="120"/>
        <v>1.0051921474089869</v>
      </c>
    </row>
    <row r="38" spans="1:174" x14ac:dyDescent="0.2">
      <c r="A38" s="32">
        <v>32</v>
      </c>
      <c r="B38" s="32" t="s">
        <v>117</v>
      </c>
      <c r="C38" s="10">
        <v>1012001120</v>
      </c>
      <c r="D38" s="10">
        <v>101201001</v>
      </c>
      <c r="E38" s="10" t="s">
        <v>95</v>
      </c>
      <c r="F38" s="33">
        <v>175145</v>
      </c>
      <c r="G38" s="33">
        <v>236457</v>
      </c>
      <c r="H38" s="33">
        <v>14032</v>
      </c>
      <c r="I38" s="34">
        <f t="shared" ref="I38:I62" si="123">F38+G38+H38</f>
        <v>425634</v>
      </c>
      <c r="J38" s="33">
        <v>286510</v>
      </c>
      <c r="K38" s="33">
        <v>16743</v>
      </c>
      <c r="L38" s="33">
        <v>166561</v>
      </c>
      <c r="M38" s="34">
        <f t="shared" ref="M38:M62" si="124">I38+J38+K38+L38</f>
        <v>895448</v>
      </c>
      <c r="N38" s="33">
        <v>174653</v>
      </c>
      <c r="O38" s="33">
        <v>144581</v>
      </c>
      <c r="P38" s="33">
        <v>198978</v>
      </c>
      <c r="Q38" s="34">
        <f t="shared" ref="Q38:Q62" si="125">M38+N38+O38+P38</f>
        <v>1413660</v>
      </c>
      <c r="R38" s="33">
        <v>352152</v>
      </c>
      <c r="S38" s="33">
        <v>23053</v>
      </c>
      <c r="T38" s="33">
        <v>390816</v>
      </c>
      <c r="U38" s="34">
        <f t="shared" ref="U38:U62" si="126">Q38+R38+S38+T38</f>
        <v>2179681</v>
      </c>
      <c r="V38" s="33">
        <v>30299</v>
      </c>
      <c r="W38" s="33">
        <f t="shared" ref="W38:W62" si="127">V38-F38</f>
        <v>-144846</v>
      </c>
      <c r="X38" s="35">
        <f t="shared" ref="X38:X62" si="128">V38/F38</f>
        <v>0.17299380513288989</v>
      </c>
      <c r="Y38" s="33">
        <v>235487</v>
      </c>
      <c r="Z38" s="33">
        <f t="shared" ref="Z38:Z62" si="129">Y38-G38</f>
        <v>-970</v>
      </c>
      <c r="AA38" s="35">
        <f t="shared" ref="AA38:AA62" si="130">Y38/G38</f>
        <v>0.99589777422533488</v>
      </c>
      <c r="AB38" s="33">
        <v>179991</v>
      </c>
      <c r="AC38" s="33">
        <f t="shared" ref="AC38:AC64" si="131">AB38-H38</f>
        <v>165959</v>
      </c>
      <c r="AD38" s="35">
        <f t="shared" ref="AD38:AD64" si="132">AB38/H38</f>
        <v>12.827180729760547</v>
      </c>
      <c r="AE38" s="36">
        <f t="shared" ref="AE38:AE64" si="133">V38+Y38+AB38</f>
        <v>445777</v>
      </c>
      <c r="AF38" s="36">
        <f t="shared" ref="AF38:AF64" si="134">AE38-I38</f>
        <v>20143</v>
      </c>
      <c r="AG38" s="37">
        <f t="shared" ref="AG38:AG64" si="135">AE38/I38</f>
        <v>1.0473246968052363</v>
      </c>
      <c r="AH38" s="33">
        <v>345815</v>
      </c>
      <c r="AI38" s="33">
        <f t="shared" ref="AI38:AI64" si="136">AH38-J38</f>
        <v>59305</v>
      </c>
      <c r="AJ38" s="35">
        <f t="shared" ref="AJ38:AJ64" si="137">AH38/J38</f>
        <v>1.2069910299815014</v>
      </c>
      <c r="AK38" s="33">
        <v>54102</v>
      </c>
      <c r="AL38" s="33">
        <f t="shared" ref="AL38:AL64" si="138">AK38-K38</f>
        <v>37359</v>
      </c>
      <c r="AM38" s="35">
        <f t="shared" ref="AM38:AM64" si="139">AK38/K38</f>
        <v>3.2313205518724244</v>
      </c>
      <c r="AN38" s="33">
        <v>323146</v>
      </c>
      <c r="AO38" s="33">
        <f t="shared" ref="AO38:AO64" si="140">AN38-L38</f>
        <v>156585</v>
      </c>
      <c r="AP38" s="35">
        <f t="shared" ref="AP38:AP64" si="141">AN38/L38</f>
        <v>1.9401060272212582</v>
      </c>
      <c r="AQ38" s="38">
        <f t="shared" ref="AQ38:AQ64" si="142">AE38+AH38+AK38+AN38</f>
        <v>1168840</v>
      </c>
      <c r="AR38" s="38">
        <f t="shared" si="122"/>
        <v>273392</v>
      </c>
      <c r="AS38" s="39">
        <f t="shared" si="121"/>
        <v>1.3053130946743976</v>
      </c>
      <c r="AT38" s="33">
        <v>77157</v>
      </c>
      <c r="AU38" s="33">
        <f t="shared" ref="AU38:AU64" si="143">AT38-N38</f>
        <v>-97496</v>
      </c>
      <c r="AV38" s="35">
        <f t="shared" ref="AV38:AV64" si="144">AT38/N38</f>
        <v>0.44177311583539935</v>
      </c>
      <c r="AW38" s="33">
        <v>261167</v>
      </c>
      <c r="AX38" s="33">
        <f t="shared" ref="AX38:AX64" si="145">AW38-O38</f>
        <v>116586</v>
      </c>
      <c r="AY38" s="35">
        <f t="shared" ref="AY38:AY64" si="146">AW38/O38</f>
        <v>1.8063715149293476</v>
      </c>
      <c r="AZ38" s="33">
        <v>300713</v>
      </c>
      <c r="BA38" s="33">
        <f t="shared" ref="BA38:BA64" si="147">AZ38-P38</f>
        <v>101735</v>
      </c>
      <c r="BB38" s="40">
        <f t="shared" ref="BB38:BB64" si="148">AZ38/P38</f>
        <v>1.5112876800450301</v>
      </c>
      <c r="BC38" s="38">
        <f t="shared" ref="BC38:BC64" si="149">AQ38+AT38+AW38+AZ38</f>
        <v>1807877</v>
      </c>
      <c r="BD38" s="38">
        <f t="shared" ref="BD38:BD64" si="150">BC38-Q38</f>
        <v>394217</v>
      </c>
      <c r="BE38" s="39">
        <f t="shared" ref="BE38:BE64" si="151">BC38/Q38</f>
        <v>1.2788626685341595</v>
      </c>
      <c r="BF38" s="33">
        <v>29517</v>
      </c>
      <c r="BG38" s="33">
        <f t="shared" ref="BG38:BG64" si="152">BF38-R38</f>
        <v>-322635</v>
      </c>
      <c r="BH38" s="40">
        <f t="shared" ref="BH38:BH64" si="153">BF38/R38</f>
        <v>8.3818919103114564E-2</v>
      </c>
      <c r="BI38" s="33">
        <v>275400</v>
      </c>
      <c r="BJ38" s="33">
        <f t="shared" ref="BJ38:BJ64" si="154">BI38-S38</f>
        <v>252347</v>
      </c>
      <c r="BK38" s="40">
        <f t="shared" ref="BK38:BK64" si="155">BI38/S38</f>
        <v>11.94638441851386</v>
      </c>
      <c r="BL38" s="33">
        <v>347996</v>
      </c>
      <c r="BM38" s="33">
        <f t="shared" ref="BM38:BM64" si="156">BL38-T38</f>
        <v>-42820</v>
      </c>
      <c r="BN38" s="40">
        <f t="shared" ref="BN38:BN64" si="157">BL38/T38</f>
        <v>0.89043437320887575</v>
      </c>
      <c r="BO38" s="38">
        <f t="shared" ref="BO38:BO64" si="158">BC38+BF38+BI38+BL38</f>
        <v>2460790</v>
      </c>
      <c r="BP38" s="33">
        <f t="shared" ref="BP38:BP64" si="159">BO38-U38</f>
        <v>281109</v>
      </c>
      <c r="BQ38" s="40">
        <f t="shared" ref="BQ38:BQ64" si="160">BO38/U38</f>
        <v>1.1289679544850828</v>
      </c>
      <c r="BR38" s="33">
        <v>11667</v>
      </c>
      <c r="BS38" s="33">
        <f t="shared" ref="BS38:BS64" si="161">BR38-V38</f>
        <v>-18632</v>
      </c>
      <c r="BT38" s="35">
        <f t="shared" ref="BT38:BT64" si="162">BR38/V38</f>
        <v>0.38506221327436552</v>
      </c>
      <c r="BU38" s="33">
        <v>178983</v>
      </c>
      <c r="BV38" s="33">
        <f t="shared" ref="BV38:BV64" si="163">BU38-Y38</f>
        <v>-56504</v>
      </c>
      <c r="BW38" s="35">
        <f t="shared" ref="BW38:BW64" si="164">BU38/Y38</f>
        <v>0.76005469516363966</v>
      </c>
      <c r="BX38" s="33">
        <v>173644</v>
      </c>
      <c r="BY38" s="33">
        <f t="shared" ref="BY38:BY64" si="165">BX38-AB38</f>
        <v>-6347</v>
      </c>
      <c r="BZ38" s="35">
        <f t="shared" ref="BZ38:BZ64" si="166">BX38/AB38</f>
        <v>0.96473712574517612</v>
      </c>
      <c r="CA38" s="41">
        <f t="shared" ref="CA38:CA64" si="167">BR38+BU38+BX38</f>
        <v>364294</v>
      </c>
      <c r="CB38" s="41">
        <f t="shared" ref="CB38:CB64" si="168">CA38-AE38</f>
        <v>-81483</v>
      </c>
      <c r="CC38" s="42">
        <f t="shared" ref="CC38:CC64" si="169">CA38/AE38</f>
        <v>0.81721129623107513</v>
      </c>
      <c r="CD38" s="33">
        <v>161610</v>
      </c>
      <c r="CE38" s="33">
        <f t="shared" ref="CE38:CE64" si="170">CD38-AH38</f>
        <v>-184205</v>
      </c>
      <c r="CF38" s="35">
        <f t="shared" ref="CF38:CF64" si="171">CD38/AH38</f>
        <v>0.46733079825918483</v>
      </c>
      <c r="CG38" s="33">
        <v>201418</v>
      </c>
      <c r="CH38" s="33">
        <f t="shared" ref="CH38:CH64" si="172">CG38-AK38</f>
        <v>147316</v>
      </c>
      <c r="CI38" s="35">
        <f t="shared" ref="CI38:CI64" si="173">CG38/AK38</f>
        <v>3.7229307604155113</v>
      </c>
      <c r="CJ38" s="33">
        <v>203988</v>
      </c>
      <c r="CK38" s="33">
        <f t="shared" ref="CK38:CK64" si="174">CJ38-AN38</f>
        <v>-119158</v>
      </c>
      <c r="CL38" s="35">
        <f t="shared" ref="CL38:CL64" si="175">CJ38/AN38</f>
        <v>0.63125645992832957</v>
      </c>
      <c r="CM38" s="41">
        <f t="shared" ref="CM38:CM64" si="176">CA38+CD38+CG38+CJ38</f>
        <v>931310</v>
      </c>
      <c r="CN38" s="41">
        <f t="shared" ref="CN38:CN64" si="177">CM38-AQ38</f>
        <v>-237530</v>
      </c>
      <c r="CO38" s="42">
        <f t="shared" ref="CO38:CO64" si="178">CM38/AQ38</f>
        <v>0.79678142431812737</v>
      </c>
      <c r="CP38" s="33">
        <v>186636</v>
      </c>
      <c r="CQ38" s="33">
        <f t="shared" ref="CQ38:CQ64" si="179">CP38-AT38</f>
        <v>109479</v>
      </c>
      <c r="CR38" s="35">
        <f t="shared" ref="CR38:CR64" si="180">CP38/AT38</f>
        <v>2.41891208833936</v>
      </c>
      <c r="CS38" s="33">
        <v>174420.85</v>
      </c>
      <c r="CT38" s="33">
        <f t="shared" ref="CT38:CT64" si="181">CS38-AW38</f>
        <v>-86746.15</v>
      </c>
      <c r="CU38" s="35">
        <f t="shared" ref="CU38:CU64" si="182">CS38/AW38</f>
        <v>0.66785179597728661</v>
      </c>
      <c r="CV38" s="33">
        <v>182101</v>
      </c>
      <c r="CW38" s="33">
        <f t="shared" ref="CW38:CW64" si="183">CV38-AZ38</f>
        <v>-118612</v>
      </c>
      <c r="CX38" s="35">
        <f t="shared" ref="CX38:CX64" si="184">CV38/AZ38</f>
        <v>0.60556410930022975</v>
      </c>
      <c r="CY38" s="41">
        <f t="shared" ref="CY38:CY64" si="185">CM38+CP38+CS38+CV38</f>
        <v>1474467.85</v>
      </c>
      <c r="CZ38" s="41">
        <f t="shared" ref="CZ38:CZ64" si="186">CY38-BC38</f>
        <v>-333409.14999999991</v>
      </c>
      <c r="DA38" s="42">
        <f t="shared" ref="DA38:DA64" si="187">CY38/BC38</f>
        <v>0.81557973800208761</v>
      </c>
      <c r="DB38" s="33">
        <v>158293</v>
      </c>
      <c r="DC38" s="33">
        <f t="shared" ref="DC38:DC64" si="188">DB38-BF38</f>
        <v>128776</v>
      </c>
      <c r="DD38" s="35">
        <f t="shared" ref="DD38:DD64" si="189">DB38/BF38</f>
        <v>5.3627739946471529</v>
      </c>
      <c r="DE38" s="33">
        <v>175250</v>
      </c>
      <c r="DF38" s="33">
        <f t="shared" ref="DF38:DF64" si="190">DE38-BI38</f>
        <v>-100150</v>
      </c>
      <c r="DG38" s="35">
        <f t="shared" ref="DG38:DG64" si="191">DE38/BI38</f>
        <v>0.63634713144517063</v>
      </c>
      <c r="DH38" s="33">
        <v>319676</v>
      </c>
      <c r="DI38" s="33">
        <f t="shared" ref="DI38:DI64" si="192">DH38-BL38</f>
        <v>-28320</v>
      </c>
      <c r="DJ38" s="35">
        <f t="shared" ref="DJ38:DJ64" si="193">DH38/BL38</f>
        <v>0.91861975425004883</v>
      </c>
      <c r="DK38" s="41">
        <f t="shared" ref="DK38:DK64" si="194">CY38+DB38+DE38+DH38</f>
        <v>2127686.85</v>
      </c>
      <c r="DL38" s="41">
        <f t="shared" ref="DL38:DL64" si="195">DK38-BO38</f>
        <v>-333103.14999999991</v>
      </c>
      <c r="DM38" s="42">
        <f t="shared" ref="DM38:DM64" si="196">DK38/BO38</f>
        <v>0.8646356861008051</v>
      </c>
      <c r="DN38" s="33">
        <v>157988</v>
      </c>
      <c r="DO38" s="33">
        <f t="shared" ref="DO38:DO64" si="197">DN38-BU38-BR38</f>
        <v>-32662</v>
      </c>
      <c r="DP38" s="35">
        <f t="shared" ref="DP38:DP64" si="198">DN38/(BU38+BR38)</f>
        <v>0.82868082874377136</v>
      </c>
      <c r="DQ38" s="33">
        <v>186901</v>
      </c>
      <c r="DR38" s="33">
        <f t="shared" ref="DR38:DR64" si="199">DQ38-BX38</f>
        <v>13257</v>
      </c>
      <c r="DS38" s="35">
        <f t="shared" ref="DS38:DS64" si="200">DQ38/BX38</f>
        <v>1.0763458570408422</v>
      </c>
      <c r="DT38" s="43">
        <f t="shared" ref="DT38:DT64" si="201">DN38+DQ38</f>
        <v>344889</v>
      </c>
      <c r="DU38" s="43">
        <f t="shared" ref="DU38:DU64" si="202">DT38-CA38</f>
        <v>-19405</v>
      </c>
      <c r="DV38" s="44">
        <f t="shared" ref="DV38:DV64" si="203">DT38/CA38</f>
        <v>0.94673258412161609</v>
      </c>
      <c r="DW38" s="33">
        <v>631756</v>
      </c>
      <c r="DX38" s="33">
        <f t="shared" ref="DX38:DX64" si="204">DW38-(CJ38+CG38+CD38)</f>
        <v>64740</v>
      </c>
      <c r="DY38" s="35">
        <f t="shared" ref="DY38:DY64" si="205">DW38/(CJ38+CG38+CD38)</f>
        <v>1.1141766722632165</v>
      </c>
      <c r="DZ38" s="43">
        <f t="shared" ref="DZ38:DZ64" si="206">DT38+DW38</f>
        <v>976645</v>
      </c>
      <c r="EA38" s="43">
        <f t="shared" ref="EA38:EA64" si="207">DZ38-CM38</f>
        <v>45335</v>
      </c>
      <c r="EB38" s="44">
        <f t="shared" ref="EB38:EB64" si="208">DZ38/CM38</f>
        <v>1.0486787428460984</v>
      </c>
      <c r="EC38" s="33">
        <v>171130</v>
      </c>
      <c r="ED38" s="33">
        <f t="shared" ref="ED38:ED64" si="209">EC38-CP38</f>
        <v>-15506</v>
      </c>
      <c r="EE38" s="35">
        <f t="shared" ref="EE38:EE64" si="210">EC38/CP38</f>
        <v>0.91691849375254508</v>
      </c>
      <c r="EF38" s="33">
        <v>158172</v>
      </c>
      <c r="EG38" s="33">
        <f t="shared" ref="EG38:EG64" si="211">EF38-CS38</f>
        <v>-16248.850000000006</v>
      </c>
      <c r="EH38" s="35">
        <f t="shared" ref="EH38:EH64" si="212">EF38/CS38</f>
        <v>0.90684112593190547</v>
      </c>
      <c r="EI38" s="33">
        <v>126800.42</v>
      </c>
      <c r="EJ38" s="33">
        <f t="shared" ref="EJ38:EJ64" si="213">EI38-CV38</f>
        <v>-55300.58</v>
      </c>
      <c r="EK38" s="35">
        <f t="shared" ref="EK38:EK64" si="214">EI38/CV38</f>
        <v>0.69631918550694394</v>
      </c>
      <c r="EL38" s="43">
        <f t="shared" ref="EL38:EL64" si="215">DZ38+EC38+EF38+EI38</f>
        <v>1432747.42</v>
      </c>
      <c r="EM38" s="43">
        <f t="shared" ref="EM38:EM64" si="216">EL38-CY38</f>
        <v>-41720.430000000168</v>
      </c>
      <c r="EN38" s="44">
        <f t="shared" ref="EN38:EN64" si="217">EL38/CY38</f>
        <v>0.97170475436273485</v>
      </c>
      <c r="EO38" s="33">
        <v>310105.07</v>
      </c>
      <c r="EP38" s="33">
        <f t="shared" ref="EP38:EP64" si="218">EO38-DE38-DB38</f>
        <v>-23437.929999999993</v>
      </c>
      <c r="EQ38" s="35">
        <f t="shared" ref="EQ38:EQ64" si="219">EO38/(DB38+DE38)</f>
        <v>0.92973040957237896</v>
      </c>
      <c r="ER38" s="33">
        <v>275277</v>
      </c>
      <c r="ES38" s="33">
        <f t="shared" ref="ES38:ES69" si="220">ER38-DH38</f>
        <v>-44399</v>
      </c>
      <c r="ET38" s="35">
        <f t="shared" ref="ET38:ET69" si="221">ER38/DH38</f>
        <v>0.86111250140767526</v>
      </c>
      <c r="EU38" s="43">
        <f t="shared" ref="EU38:EU69" si="222">EL38+EO38+ER38</f>
        <v>2018129.49</v>
      </c>
      <c r="EV38" s="43">
        <f t="shared" ref="EV38:EV69" si="223">EU38-DK38</f>
        <v>-109557.3600000001</v>
      </c>
      <c r="EW38" s="44">
        <f t="shared" ref="EW38:EW69" si="224">EU38/DK38</f>
        <v>0.94850870089270889</v>
      </c>
      <c r="EX38" s="33">
        <v>251741</v>
      </c>
      <c r="EY38" s="33">
        <f t="shared" ref="EY38:EY69" si="225">EX38-DT38</f>
        <v>-93148</v>
      </c>
      <c r="EZ38" s="35">
        <f t="shared" ref="EZ38:EZ69" si="226">EX38/DT38</f>
        <v>0.7299189014436529</v>
      </c>
      <c r="FA38" s="33">
        <v>454815</v>
      </c>
      <c r="FB38" s="33">
        <f t="shared" ref="FB38:FB69" si="227">FA38-DW38</f>
        <v>-176941</v>
      </c>
      <c r="FC38" s="35">
        <f t="shared" ref="FC38:FC69" si="228">FA38/DW38</f>
        <v>0.7199219318850949</v>
      </c>
      <c r="FD38" s="45">
        <f t="shared" ref="FD38:FD69" si="229">EX38+FA38</f>
        <v>706556</v>
      </c>
      <c r="FE38" s="45">
        <f t="shared" ref="FE38:FE69" si="230">FD38-DZ38</f>
        <v>-270089</v>
      </c>
      <c r="FF38" s="46">
        <f t="shared" ref="FF38:FF69" si="231">FD38/DZ38</f>
        <v>0.72345222675588361</v>
      </c>
      <c r="FG38" s="33">
        <v>466661</v>
      </c>
      <c r="FH38" s="33">
        <f t="shared" ref="FH38:FH69" si="232">FG38-(EC38+EF38+EI38)</f>
        <v>10558.580000000016</v>
      </c>
      <c r="FI38" s="35">
        <f t="shared" ref="FI38:FI69" si="233">FG38/(EC38+EF38+EI38)</f>
        <v>1.0231495811839806</v>
      </c>
      <c r="FJ38" s="45">
        <f t="shared" ref="FJ38:FJ69" si="234">FD38+FG38</f>
        <v>1173217</v>
      </c>
      <c r="FK38" s="45">
        <f t="shared" ref="FK38:FK69" si="235">FJ38-EL38</f>
        <v>-259530.41999999993</v>
      </c>
      <c r="FL38" s="46">
        <f t="shared" ref="FL38:FL69" si="236">FJ38/EL38</f>
        <v>0.8188582185686295</v>
      </c>
      <c r="FM38" s="33">
        <v>970308.94</v>
      </c>
      <c r="FN38" s="33">
        <f t="shared" si="117"/>
        <v>384926.86999999994</v>
      </c>
      <c r="FO38" s="35">
        <f t="shared" si="118"/>
        <v>1.6575651864431034</v>
      </c>
      <c r="FP38" s="45">
        <f t="shared" si="116"/>
        <v>2143525.94</v>
      </c>
      <c r="FQ38" s="45">
        <f t="shared" si="119"/>
        <v>125396.44999999995</v>
      </c>
      <c r="FR38" s="46">
        <f t="shared" si="120"/>
        <v>1.0621349871855843</v>
      </c>
    </row>
    <row r="39" spans="1:174" x14ac:dyDescent="0.2">
      <c r="A39" s="32">
        <v>33</v>
      </c>
      <c r="B39" s="32" t="s">
        <v>118</v>
      </c>
      <c r="C39" s="10">
        <v>1012007732</v>
      </c>
      <c r="D39" s="10">
        <v>101201001</v>
      </c>
      <c r="E39" s="10" t="s">
        <v>95</v>
      </c>
      <c r="F39" s="33">
        <v>48523</v>
      </c>
      <c r="G39" s="33">
        <v>71470</v>
      </c>
      <c r="H39" s="33">
        <v>45482</v>
      </c>
      <c r="I39" s="34">
        <f t="shared" si="123"/>
        <v>165475</v>
      </c>
      <c r="J39" s="33">
        <v>51177</v>
      </c>
      <c r="K39" s="33">
        <v>36861</v>
      </c>
      <c r="L39" s="33">
        <v>47002</v>
      </c>
      <c r="M39" s="34">
        <f t="shared" si="124"/>
        <v>300515</v>
      </c>
      <c r="N39" s="33">
        <v>38424</v>
      </c>
      <c r="O39" s="33">
        <v>36000</v>
      </c>
      <c r="P39" s="33">
        <v>38732</v>
      </c>
      <c r="Q39" s="34">
        <f t="shared" si="125"/>
        <v>413671</v>
      </c>
      <c r="R39" s="33">
        <v>66524</v>
      </c>
      <c r="S39" s="33">
        <v>7854</v>
      </c>
      <c r="T39" s="33">
        <v>61699</v>
      </c>
      <c r="U39" s="34">
        <f t="shared" si="126"/>
        <v>549748</v>
      </c>
      <c r="V39" s="33">
        <v>30502</v>
      </c>
      <c r="W39" s="33">
        <f t="shared" si="127"/>
        <v>-18021</v>
      </c>
      <c r="X39" s="35">
        <f t="shared" si="128"/>
        <v>0.62860911320404755</v>
      </c>
      <c r="Y39" s="33">
        <v>38911</v>
      </c>
      <c r="Z39" s="33">
        <f t="shared" si="129"/>
        <v>-32559</v>
      </c>
      <c r="AA39" s="35">
        <f t="shared" si="130"/>
        <v>0.54443822582901913</v>
      </c>
      <c r="AB39" s="33">
        <v>2775</v>
      </c>
      <c r="AC39" s="33">
        <f t="shared" si="131"/>
        <v>-42707</v>
      </c>
      <c r="AD39" s="35">
        <f t="shared" si="132"/>
        <v>6.1013148058572622E-2</v>
      </c>
      <c r="AE39" s="36">
        <f t="shared" si="133"/>
        <v>72188</v>
      </c>
      <c r="AF39" s="36">
        <f t="shared" si="134"/>
        <v>-93287</v>
      </c>
      <c r="AG39" s="37">
        <f t="shared" si="135"/>
        <v>0.43624716724580753</v>
      </c>
      <c r="AH39" s="33">
        <v>73015</v>
      </c>
      <c r="AI39" s="33">
        <f t="shared" si="136"/>
        <v>21838</v>
      </c>
      <c r="AJ39" s="35">
        <f t="shared" si="137"/>
        <v>1.4267151259354789</v>
      </c>
      <c r="AK39" s="33">
        <v>37825</v>
      </c>
      <c r="AL39" s="33">
        <f t="shared" si="138"/>
        <v>964</v>
      </c>
      <c r="AM39" s="35">
        <f t="shared" si="139"/>
        <v>1.0261523018908874</v>
      </c>
      <c r="AN39" s="33">
        <v>34217</v>
      </c>
      <c r="AO39" s="33">
        <f t="shared" si="140"/>
        <v>-12785</v>
      </c>
      <c r="AP39" s="35">
        <f t="shared" si="141"/>
        <v>0.72799029828517936</v>
      </c>
      <c r="AQ39" s="38">
        <f t="shared" si="142"/>
        <v>217245</v>
      </c>
      <c r="AR39" s="38">
        <f t="shared" si="122"/>
        <v>-83270</v>
      </c>
      <c r="AS39" s="39">
        <f t="shared" si="121"/>
        <v>0.72290900620601306</v>
      </c>
      <c r="AT39" s="33">
        <v>50185</v>
      </c>
      <c r="AU39" s="33">
        <f t="shared" si="143"/>
        <v>11761</v>
      </c>
      <c r="AV39" s="35">
        <f t="shared" si="144"/>
        <v>1.3060847387049761</v>
      </c>
      <c r="AW39" s="33">
        <v>0</v>
      </c>
      <c r="AX39" s="33">
        <f t="shared" si="145"/>
        <v>-36000</v>
      </c>
      <c r="AY39" s="35">
        <f t="shared" si="146"/>
        <v>0</v>
      </c>
      <c r="AZ39" s="33">
        <v>37572</v>
      </c>
      <c r="BA39" s="33">
        <f t="shared" si="147"/>
        <v>-1160</v>
      </c>
      <c r="BB39" s="40">
        <f t="shared" si="148"/>
        <v>0.97005060415160593</v>
      </c>
      <c r="BC39" s="38">
        <f t="shared" si="149"/>
        <v>305002</v>
      </c>
      <c r="BD39" s="38">
        <f t="shared" si="150"/>
        <v>-108669</v>
      </c>
      <c r="BE39" s="39">
        <f t="shared" si="151"/>
        <v>0.7373057333001346</v>
      </c>
      <c r="BF39" s="33">
        <v>0</v>
      </c>
      <c r="BG39" s="33">
        <f t="shared" si="152"/>
        <v>-66524</v>
      </c>
      <c r="BH39" s="40">
        <f t="shared" si="153"/>
        <v>0</v>
      </c>
      <c r="BI39" s="33">
        <v>115956.67</v>
      </c>
      <c r="BJ39" s="33">
        <f t="shared" si="154"/>
        <v>108102.67</v>
      </c>
      <c r="BK39" s="40">
        <f t="shared" si="155"/>
        <v>14.764027247262542</v>
      </c>
      <c r="BL39" s="33">
        <v>47052</v>
      </c>
      <c r="BM39" s="33">
        <f t="shared" si="156"/>
        <v>-14647</v>
      </c>
      <c r="BN39" s="40">
        <f t="shared" si="157"/>
        <v>0.76260555276422637</v>
      </c>
      <c r="BO39" s="38">
        <f t="shared" si="158"/>
        <v>468010.67</v>
      </c>
      <c r="BP39" s="33">
        <f t="shared" si="159"/>
        <v>-81737.330000000016</v>
      </c>
      <c r="BQ39" s="40">
        <f t="shared" si="160"/>
        <v>0.85131854958999398</v>
      </c>
      <c r="BR39" s="33">
        <v>61725</v>
      </c>
      <c r="BS39" s="33">
        <f t="shared" si="161"/>
        <v>31223</v>
      </c>
      <c r="BT39" s="35">
        <f t="shared" si="162"/>
        <v>2.0236377942430006</v>
      </c>
      <c r="BU39" s="33">
        <v>33940</v>
      </c>
      <c r="BV39" s="33">
        <f t="shared" si="163"/>
        <v>-4971</v>
      </c>
      <c r="BW39" s="35">
        <f t="shared" si="164"/>
        <v>0.87224692246408475</v>
      </c>
      <c r="BX39" s="33">
        <v>44869</v>
      </c>
      <c r="BY39" s="33">
        <f t="shared" si="165"/>
        <v>42094</v>
      </c>
      <c r="BZ39" s="35">
        <f t="shared" si="166"/>
        <v>16.16900900900901</v>
      </c>
      <c r="CA39" s="41">
        <f t="shared" si="167"/>
        <v>140534</v>
      </c>
      <c r="CB39" s="41">
        <f t="shared" si="168"/>
        <v>68346</v>
      </c>
      <c r="CC39" s="42">
        <f t="shared" si="169"/>
        <v>1.9467778578157033</v>
      </c>
      <c r="CD39" s="33">
        <v>38747</v>
      </c>
      <c r="CE39" s="33">
        <f t="shared" si="170"/>
        <v>-34268</v>
      </c>
      <c r="CF39" s="35">
        <f t="shared" si="171"/>
        <v>0.53067177977127988</v>
      </c>
      <c r="CG39" s="33">
        <v>49310</v>
      </c>
      <c r="CH39" s="33">
        <f t="shared" si="172"/>
        <v>11485</v>
      </c>
      <c r="CI39" s="35">
        <f t="shared" si="173"/>
        <v>1.3036351619299404</v>
      </c>
      <c r="CJ39" s="33">
        <v>40588</v>
      </c>
      <c r="CK39" s="33">
        <f t="shared" si="174"/>
        <v>6371</v>
      </c>
      <c r="CL39" s="35">
        <f t="shared" si="175"/>
        <v>1.1861939971359265</v>
      </c>
      <c r="CM39" s="41">
        <f t="shared" si="176"/>
        <v>269179</v>
      </c>
      <c r="CN39" s="41">
        <f t="shared" si="177"/>
        <v>51934</v>
      </c>
      <c r="CO39" s="42">
        <f t="shared" si="178"/>
        <v>1.2390572855531772</v>
      </c>
      <c r="CP39" s="33">
        <v>3377</v>
      </c>
      <c r="CQ39" s="33">
        <f t="shared" si="179"/>
        <v>-46808</v>
      </c>
      <c r="CR39" s="35">
        <f t="shared" si="180"/>
        <v>6.7291023214107806E-2</v>
      </c>
      <c r="CS39" s="33">
        <v>73268</v>
      </c>
      <c r="CT39" s="33">
        <f t="shared" si="181"/>
        <v>73268</v>
      </c>
      <c r="CU39" s="35" t="e">
        <f t="shared" si="182"/>
        <v>#DIV/0!</v>
      </c>
      <c r="CV39" s="33">
        <v>41404</v>
      </c>
      <c r="CW39" s="33">
        <f t="shared" si="183"/>
        <v>3832</v>
      </c>
      <c r="CX39" s="35">
        <f t="shared" si="184"/>
        <v>1.1019908442457149</v>
      </c>
      <c r="CY39" s="41">
        <f t="shared" si="185"/>
        <v>387228</v>
      </c>
      <c r="CZ39" s="41">
        <f t="shared" si="186"/>
        <v>82226</v>
      </c>
      <c r="DA39" s="42">
        <f t="shared" si="187"/>
        <v>1.2695916748086897</v>
      </c>
      <c r="DB39" s="33">
        <v>25769.49</v>
      </c>
      <c r="DC39" s="33">
        <f t="shared" si="188"/>
        <v>25769.49</v>
      </c>
      <c r="DD39" s="35" t="e">
        <f t="shared" si="189"/>
        <v>#DIV/0!</v>
      </c>
      <c r="DE39" s="33">
        <v>49711.51</v>
      </c>
      <c r="DF39" s="33">
        <f t="shared" si="190"/>
        <v>-66245.16</v>
      </c>
      <c r="DG39" s="35">
        <f t="shared" si="191"/>
        <v>0.42870763708547344</v>
      </c>
      <c r="DH39" s="33">
        <v>52465</v>
      </c>
      <c r="DI39" s="33">
        <f t="shared" si="192"/>
        <v>5413</v>
      </c>
      <c r="DJ39" s="35">
        <f t="shared" si="193"/>
        <v>1.1150429312250276</v>
      </c>
      <c r="DK39" s="41">
        <f t="shared" si="194"/>
        <v>515174</v>
      </c>
      <c r="DL39" s="41">
        <f t="shared" si="195"/>
        <v>47163.330000000016</v>
      </c>
      <c r="DM39" s="42">
        <f t="shared" si="196"/>
        <v>1.1007740485916699</v>
      </c>
      <c r="DN39" s="33">
        <v>88057</v>
      </c>
      <c r="DO39" s="33">
        <f t="shared" si="197"/>
        <v>-7608</v>
      </c>
      <c r="DP39" s="35">
        <f t="shared" si="198"/>
        <v>0.92047248209899124</v>
      </c>
      <c r="DQ39" s="33">
        <v>41337</v>
      </c>
      <c r="DR39" s="33">
        <f t="shared" si="199"/>
        <v>-3532</v>
      </c>
      <c r="DS39" s="35">
        <f t="shared" si="200"/>
        <v>0.92128195413314318</v>
      </c>
      <c r="DT39" s="43">
        <f t="shared" si="201"/>
        <v>129394</v>
      </c>
      <c r="DU39" s="43">
        <f t="shared" si="202"/>
        <v>-11140</v>
      </c>
      <c r="DV39" s="44">
        <f t="shared" si="203"/>
        <v>0.92073092632387887</v>
      </c>
      <c r="DW39" s="33">
        <v>146891</v>
      </c>
      <c r="DX39" s="33">
        <f t="shared" si="204"/>
        <v>18246</v>
      </c>
      <c r="DY39" s="35">
        <f t="shared" si="205"/>
        <v>1.1418321738116521</v>
      </c>
      <c r="DZ39" s="43">
        <f t="shared" si="206"/>
        <v>276285</v>
      </c>
      <c r="EA39" s="43">
        <f t="shared" si="207"/>
        <v>7106</v>
      </c>
      <c r="EB39" s="44">
        <f t="shared" si="208"/>
        <v>1.0263987903959819</v>
      </c>
      <c r="EC39" s="33">
        <v>42363</v>
      </c>
      <c r="ED39" s="33">
        <f t="shared" si="209"/>
        <v>38986</v>
      </c>
      <c r="EE39" s="35">
        <f t="shared" si="210"/>
        <v>12.544566183002665</v>
      </c>
      <c r="EF39" s="33">
        <v>60539</v>
      </c>
      <c r="EG39" s="33">
        <f t="shared" si="211"/>
        <v>-12729</v>
      </c>
      <c r="EH39" s="35">
        <f t="shared" si="212"/>
        <v>0.82626794780804713</v>
      </c>
      <c r="EI39" s="33">
        <v>33169</v>
      </c>
      <c r="EJ39" s="33">
        <f t="shared" si="213"/>
        <v>-8235</v>
      </c>
      <c r="EK39" s="35">
        <f t="shared" si="214"/>
        <v>0.80110617331658773</v>
      </c>
      <c r="EL39" s="43">
        <f t="shared" si="215"/>
        <v>412356</v>
      </c>
      <c r="EM39" s="43">
        <f t="shared" si="216"/>
        <v>25128</v>
      </c>
      <c r="EN39" s="44">
        <f t="shared" si="217"/>
        <v>1.0648920016114538</v>
      </c>
      <c r="EO39" s="33">
        <v>49252</v>
      </c>
      <c r="EP39" s="33">
        <f t="shared" si="218"/>
        <v>-26229.000000000004</v>
      </c>
      <c r="EQ39" s="35">
        <f t="shared" si="219"/>
        <v>0.65250857831772235</v>
      </c>
      <c r="ER39" s="33">
        <v>125196</v>
      </c>
      <c r="ES39" s="33">
        <f t="shared" si="220"/>
        <v>72731</v>
      </c>
      <c r="ET39" s="35">
        <f t="shared" si="221"/>
        <v>2.386276565329267</v>
      </c>
      <c r="EU39" s="43">
        <f t="shared" si="222"/>
        <v>586804</v>
      </c>
      <c r="EV39" s="43">
        <f t="shared" si="223"/>
        <v>71630</v>
      </c>
      <c r="EW39" s="44">
        <f t="shared" si="224"/>
        <v>1.1390404018836355</v>
      </c>
      <c r="EX39" s="33">
        <v>101750</v>
      </c>
      <c r="EY39" s="33">
        <f t="shared" si="225"/>
        <v>-27644</v>
      </c>
      <c r="EZ39" s="35">
        <f t="shared" si="226"/>
        <v>0.78635794549979132</v>
      </c>
      <c r="FA39" s="33">
        <v>168913</v>
      </c>
      <c r="FB39" s="33">
        <f t="shared" si="227"/>
        <v>22022</v>
      </c>
      <c r="FC39" s="35">
        <f t="shared" si="228"/>
        <v>1.1499206894908469</v>
      </c>
      <c r="FD39" s="45">
        <f t="shared" si="229"/>
        <v>270663</v>
      </c>
      <c r="FE39" s="45">
        <f t="shared" si="230"/>
        <v>-5622</v>
      </c>
      <c r="FF39" s="46">
        <f t="shared" si="231"/>
        <v>0.97965144687550898</v>
      </c>
      <c r="FG39" s="33">
        <v>170915</v>
      </c>
      <c r="FH39" s="33">
        <f t="shared" si="232"/>
        <v>34844</v>
      </c>
      <c r="FI39" s="35">
        <f t="shared" si="233"/>
        <v>1.256072197602722</v>
      </c>
      <c r="FJ39" s="45">
        <f t="shared" si="234"/>
        <v>441578</v>
      </c>
      <c r="FK39" s="45">
        <f t="shared" si="235"/>
        <v>29222</v>
      </c>
      <c r="FL39" s="46">
        <f t="shared" si="236"/>
        <v>1.0708659507803937</v>
      </c>
      <c r="FM39" s="33">
        <v>156657</v>
      </c>
      <c r="FN39" s="33">
        <f t="shared" si="117"/>
        <v>-17791</v>
      </c>
      <c r="FO39" s="35">
        <f t="shared" si="118"/>
        <v>0.89801545446207465</v>
      </c>
      <c r="FP39" s="45">
        <f t="shared" si="116"/>
        <v>598235</v>
      </c>
      <c r="FQ39" s="45">
        <f t="shared" si="119"/>
        <v>11431</v>
      </c>
      <c r="FR39" s="46">
        <f t="shared" si="120"/>
        <v>1.0194800989768305</v>
      </c>
    </row>
    <row r="40" spans="1:174" x14ac:dyDescent="0.2">
      <c r="A40" s="32">
        <v>34</v>
      </c>
      <c r="B40" s="32" t="s">
        <v>119</v>
      </c>
      <c r="C40" s="10">
        <v>1001044080</v>
      </c>
      <c r="D40" s="10" t="s">
        <v>120</v>
      </c>
      <c r="E40" s="10" t="s">
        <v>95</v>
      </c>
      <c r="F40" s="33">
        <v>50865</v>
      </c>
      <c r="G40" s="33">
        <v>87521</v>
      </c>
      <c r="H40" s="33">
        <v>60941</v>
      </c>
      <c r="I40" s="34">
        <f t="shared" si="123"/>
        <v>199327</v>
      </c>
      <c r="J40" s="33">
        <v>61162</v>
      </c>
      <c r="K40" s="33">
        <v>61316</v>
      </c>
      <c r="L40" s="33">
        <v>61536</v>
      </c>
      <c r="M40" s="34">
        <f t="shared" si="124"/>
        <v>383341</v>
      </c>
      <c r="N40" s="33">
        <v>60038</v>
      </c>
      <c r="O40" s="33">
        <v>54187</v>
      </c>
      <c r="P40" s="33">
        <v>54517</v>
      </c>
      <c r="Q40" s="34">
        <f t="shared" si="125"/>
        <v>552083</v>
      </c>
      <c r="R40" s="33">
        <v>56158</v>
      </c>
      <c r="S40" s="33">
        <v>55099</v>
      </c>
      <c r="T40" s="33">
        <v>63955</v>
      </c>
      <c r="U40" s="34">
        <f t="shared" si="126"/>
        <v>727295</v>
      </c>
      <c r="V40" s="33">
        <v>0</v>
      </c>
      <c r="W40" s="33">
        <f t="shared" si="127"/>
        <v>-50865</v>
      </c>
      <c r="X40" s="35">
        <f t="shared" si="128"/>
        <v>0</v>
      </c>
      <c r="Y40" s="33">
        <v>106243</v>
      </c>
      <c r="Z40" s="33">
        <f t="shared" si="129"/>
        <v>18722</v>
      </c>
      <c r="AA40" s="35">
        <f t="shared" si="130"/>
        <v>1.2139143748357537</v>
      </c>
      <c r="AB40" s="33">
        <v>80703</v>
      </c>
      <c r="AC40" s="33">
        <f t="shared" si="131"/>
        <v>19762</v>
      </c>
      <c r="AD40" s="35">
        <f t="shared" si="132"/>
        <v>1.3242808618171675</v>
      </c>
      <c r="AE40" s="36">
        <f t="shared" si="133"/>
        <v>186946</v>
      </c>
      <c r="AF40" s="36">
        <f t="shared" si="134"/>
        <v>-12381</v>
      </c>
      <c r="AG40" s="37">
        <f t="shared" si="135"/>
        <v>0.93788598634404774</v>
      </c>
      <c r="AH40" s="33">
        <v>57155</v>
      </c>
      <c r="AI40" s="33">
        <f t="shared" si="136"/>
        <v>-4007</v>
      </c>
      <c r="AJ40" s="35">
        <f t="shared" si="137"/>
        <v>0.93448546483110428</v>
      </c>
      <c r="AK40" s="33">
        <v>40258</v>
      </c>
      <c r="AL40" s="33">
        <f t="shared" si="138"/>
        <v>-21058</v>
      </c>
      <c r="AM40" s="35">
        <f t="shared" si="139"/>
        <v>0.65656598603953287</v>
      </c>
      <c r="AN40" s="33">
        <v>38528</v>
      </c>
      <c r="AO40" s="33">
        <f t="shared" si="140"/>
        <v>-23008</v>
      </c>
      <c r="AP40" s="35">
        <f t="shared" si="141"/>
        <v>0.62610504420176805</v>
      </c>
      <c r="AQ40" s="38">
        <f t="shared" si="142"/>
        <v>322887</v>
      </c>
      <c r="AR40" s="38">
        <f t="shared" si="122"/>
        <v>-60454</v>
      </c>
      <c r="AS40" s="39">
        <f t="shared" si="121"/>
        <v>0.84229706710213625</v>
      </c>
      <c r="AT40" s="33">
        <v>0</v>
      </c>
      <c r="AU40" s="33">
        <f t="shared" si="143"/>
        <v>-60038</v>
      </c>
      <c r="AV40" s="35">
        <f t="shared" si="144"/>
        <v>0</v>
      </c>
      <c r="AW40" s="33">
        <v>38679</v>
      </c>
      <c r="AX40" s="33">
        <f t="shared" si="145"/>
        <v>-15508</v>
      </c>
      <c r="AY40" s="35">
        <f t="shared" si="146"/>
        <v>0.71380589440271647</v>
      </c>
      <c r="AZ40" s="33">
        <v>98020</v>
      </c>
      <c r="BA40" s="33">
        <f t="shared" si="147"/>
        <v>43503</v>
      </c>
      <c r="BB40" s="40">
        <f t="shared" si="148"/>
        <v>1.7979712750151329</v>
      </c>
      <c r="BC40" s="38">
        <f t="shared" si="149"/>
        <v>459586</v>
      </c>
      <c r="BD40" s="38">
        <f t="shared" si="150"/>
        <v>-92497</v>
      </c>
      <c r="BE40" s="39">
        <f t="shared" si="151"/>
        <v>0.83245816299360786</v>
      </c>
      <c r="BF40" s="33">
        <v>59242</v>
      </c>
      <c r="BG40" s="33">
        <f t="shared" si="152"/>
        <v>3084</v>
      </c>
      <c r="BH40" s="40">
        <f t="shared" si="153"/>
        <v>1.0549164856298301</v>
      </c>
      <c r="BI40" s="33">
        <v>0</v>
      </c>
      <c r="BJ40" s="33">
        <f t="shared" si="154"/>
        <v>-55099</v>
      </c>
      <c r="BK40" s="40">
        <f t="shared" si="155"/>
        <v>0</v>
      </c>
      <c r="BL40" s="33">
        <v>13550</v>
      </c>
      <c r="BM40" s="33">
        <f t="shared" si="156"/>
        <v>-50405</v>
      </c>
      <c r="BN40" s="40">
        <f t="shared" si="157"/>
        <v>0.21186771949026659</v>
      </c>
      <c r="BO40" s="38">
        <f t="shared" si="158"/>
        <v>532378</v>
      </c>
      <c r="BP40" s="33">
        <f t="shared" si="159"/>
        <v>-194917</v>
      </c>
      <c r="BQ40" s="40">
        <f t="shared" si="160"/>
        <v>0.73199733258168964</v>
      </c>
      <c r="BR40" s="33">
        <v>50926</v>
      </c>
      <c r="BS40" s="33">
        <f t="shared" si="161"/>
        <v>50926</v>
      </c>
      <c r="BT40" s="35" t="e">
        <f t="shared" si="162"/>
        <v>#DIV/0!</v>
      </c>
      <c r="BU40" s="33">
        <v>60135</v>
      </c>
      <c r="BV40" s="33">
        <f t="shared" si="163"/>
        <v>-46108</v>
      </c>
      <c r="BW40" s="35">
        <f t="shared" si="164"/>
        <v>0.56601376090660094</v>
      </c>
      <c r="BX40" s="33">
        <v>67480</v>
      </c>
      <c r="BY40" s="33">
        <f t="shared" si="165"/>
        <v>-13223</v>
      </c>
      <c r="BZ40" s="35">
        <f t="shared" si="166"/>
        <v>0.83615231156214764</v>
      </c>
      <c r="CA40" s="41">
        <f t="shared" si="167"/>
        <v>178541</v>
      </c>
      <c r="CB40" s="41">
        <f t="shared" si="168"/>
        <v>-8405</v>
      </c>
      <c r="CC40" s="42">
        <f t="shared" si="169"/>
        <v>0.95504049297658145</v>
      </c>
      <c r="CD40" s="33">
        <v>61130</v>
      </c>
      <c r="CE40" s="33">
        <f t="shared" si="170"/>
        <v>3975</v>
      </c>
      <c r="CF40" s="35">
        <f t="shared" si="171"/>
        <v>1.0695477211092643</v>
      </c>
      <c r="CG40" s="33">
        <v>61128</v>
      </c>
      <c r="CH40" s="33">
        <f t="shared" si="172"/>
        <v>20870</v>
      </c>
      <c r="CI40" s="35">
        <f t="shared" si="173"/>
        <v>1.5184062794972428</v>
      </c>
      <c r="CJ40" s="33">
        <v>66523</v>
      </c>
      <c r="CK40" s="33">
        <f t="shared" si="174"/>
        <v>27995</v>
      </c>
      <c r="CL40" s="35">
        <f t="shared" si="175"/>
        <v>1.7266144102990033</v>
      </c>
      <c r="CM40" s="41">
        <f t="shared" si="176"/>
        <v>367322</v>
      </c>
      <c r="CN40" s="41">
        <f t="shared" si="177"/>
        <v>44435</v>
      </c>
      <c r="CO40" s="42">
        <f t="shared" si="178"/>
        <v>1.1376178043711886</v>
      </c>
      <c r="CP40" s="33">
        <v>61280</v>
      </c>
      <c r="CQ40" s="33">
        <f t="shared" si="179"/>
        <v>61280</v>
      </c>
      <c r="CR40" s="35" t="e">
        <f t="shared" si="180"/>
        <v>#DIV/0!</v>
      </c>
      <c r="CS40" s="33">
        <v>23208</v>
      </c>
      <c r="CT40" s="33">
        <f t="shared" si="181"/>
        <v>-15471</v>
      </c>
      <c r="CU40" s="35">
        <f t="shared" si="182"/>
        <v>0.60001551229349259</v>
      </c>
      <c r="CV40" s="33">
        <v>30907</v>
      </c>
      <c r="CW40" s="33">
        <f t="shared" si="183"/>
        <v>-67113</v>
      </c>
      <c r="CX40" s="35">
        <f t="shared" si="184"/>
        <v>0.31531320138747193</v>
      </c>
      <c r="CY40" s="41">
        <f t="shared" si="185"/>
        <v>482717</v>
      </c>
      <c r="CZ40" s="41">
        <f t="shared" si="186"/>
        <v>23131</v>
      </c>
      <c r="DA40" s="42">
        <f t="shared" si="187"/>
        <v>1.050330079680408</v>
      </c>
      <c r="DB40" s="33">
        <v>28242</v>
      </c>
      <c r="DC40" s="33">
        <f t="shared" si="188"/>
        <v>-31000</v>
      </c>
      <c r="DD40" s="35">
        <f t="shared" si="189"/>
        <v>0.47672259545592655</v>
      </c>
      <c r="DE40" s="33">
        <v>28242</v>
      </c>
      <c r="DF40" s="33">
        <f t="shared" si="190"/>
        <v>28242</v>
      </c>
      <c r="DG40" s="35" t="e">
        <f t="shared" si="191"/>
        <v>#DIV/0!</v>
      </c>
      <c r="DH40" s="33">
        <v>33116</v>
      </c>
      <c r="DI40" s="33">
        <f t="shared" si="192"/>
        <v>19566</v>
      </c>
      <c r="DJ40" s="35">
        <f t="shared" si="193"/>
        <v>2.4439852398523985</v>
      </c>
      <c r="DK40" s="41">
        <f t="shared" si="194"/>
        <v>572317</v>
      </c>
      <c r="DL40" s="41">
        <f t="shared" si="195"/>
        <v>39939</v>
      </c>
      <c r="DM40" s="42">
        <f t="shared" si="196"/>
        <v>1.0750200045832097</v>
      </c>
      <c r="DN40" s="33">
        <v>58116</v>
      </c>
      <c r="DO40" s="33">
        <f t="shared" si="197"/>
        <v>-52945</v>
      </c>
      <c r="DP40" s="35">
        <f t="shared" si="198"/>
        <v>0.52327999927967517</v>
      </c>
      <c r="DQ40" s="33">
        <v>28899</v>
      </c>
      <c r="DR40" s="33">
        <f t="shared" si="199"/>
        <v>-38581</v>
      </c>
      <c r="DS40" s="35">
        <f t="shared" si="200"/>
        <v>0.42826022525192647</v>
      </c>
      <c r="DT40" s="43">
        <f t="shared" si="201"/>
        <v>87015</v>
      </c>
      <c r="DU40" s="43">
        <f t="shared" si="202"/>
        <v>-91526</v>
      </c>
      <c r="DV40" s="44">
        <f t="shared" si="203"/>
        <v>0.48736704734486758</v>
      </c>
      <c r="DW40" s="33">
        <v>112311</v>
      </c>
      <c r="DX40" s="33">
        <f t="shared" si="204"/>
        <v>-76470</v>
      </c>
      <c r="DY40" s="35">
        <f t="shared" si="205"/>
        <v>0.59492745562318239</v>
      </c>
      <c r="DZ40" s="43">
        <f t="shared" si="206"/>
        <v>199326</v>
      </c>
      <c r="EA40" s="43">
        <f t="shared" si="207"/>
        <v>-167996</v>
      </c>
      <c r="EB40" s="44">
        <f t="shared" si="208"/>
        <v>0.54264650633504119</v>
      </c>
      <c r="EC40" s="33">
        <v>52633</v>
      </c>
      <c r="ED40" s="33">
        <f t="shared" si="209"/>
        <v>-8647</v>
      </c>
      <c r="EE40" s="35">
        <f t="shared" si="210"/>
        <v>0.85889360313315932</v>
      </c>
      <c r="EF40" s="33">
        <v>52886</v>
      </c>
      <c r="EG40" s="33">
        <f t="shared" si="211"/>
        <v>29678</v>
      </c>
      <c r="EH40" s="35">
        <f t="shared" si="212"/>
        <v>2.2787831782144088</v>
      </c>
      <c r="EI40" s="33">
        <v>55582</v>
      </c>
      <c r="EJ40" s="33">
        <f t="shared" si="213"/>
        <v>24675</v>
      </c>
      <c r="EK40" s="35">
        <f t="shared" si="214"/>
        <v>1.7983628304267643</v>
      </c>
      <c r="EL40" s="43">
        <f t="shared" si="215"/>
        <v>360427</v>
      </c>
      <c r="EM40" s="43">
        <f t="shared" si="216"/>
        <v>-122290</v>
      </c>
      <c r="EN40" s="44">
        <f t="shared" si="217"/>
        <v>0.74666315874518607</v>
      </c>
      <c r="EO40" s="33">
        <v>106178</v>
      </c>
      <c r="EP40" s="33">
        <f t="shared" si="218"/>
        <v>49694</v>
      </c>
      <c r="EQ40" s="35">
        <f t="shared" si="219"/>
        <v>1.8797889667870546</v>
      </c>
      <c r="ER40" s="33">
        <v>59994</v>
      </c>
      <c r="ES40" s="33">
        <f t="shared" si="220"/>
        <v>26878</v>
      </c>
      <c r="ET40" s="35">
        <f t="shared" si="221"/>
        <v>1.811631839594154</v>
      </c>
      <c r="EU40" s="43">
        <f t="shared" si="222"/>
        <v>526599</v>
      </c>
      <c r="EV40" s="43">
        <f t="shared" si="223"/>
        <v>-45718</v>
      </c>
      <c r="EW40" s="44">
        <f t="shared" si="224"/>
        <v>0.92011769701057278</v>
      </c>
      <c r="EX40" s="33">
        <v>164902</v>
      </c>
      <c r="EY40" s="33">
        <f t="shared" si="225"/>
        <v>77887</v>
      </c>
      <c r="EZ40" s="35">
        <f t="shared" si="226"/>
        <v>1.8950985462276619</v>
      </c>
      <c r="FA40" s="33">
        <v>171370</v>
      </c>
      <c r="FB40" s="33">
        <f t="shared" si="227"/>
        <v>59059</v>
      </c>
      <c r="FC40" s="35">
        <f t="shared" si="228"/>
        <v>1.5258523207878125</v>
      </c>
      <c r="FD40" s="45">
        <f t="shared" si="229"/>
        <v>336272</v>
      </c>
      <c r="FE40" s="45">
        <f t="shared" si="230"/>
        <v>136946</v>
      </c>
      <c r="FF40" s="46">
        <f t="shared" si="231"/>
        <v>1.6870453428052536</v>
      </c>
      <c r="FG40" s="33">
        <v>185068</v>
      </c>
      <c r="FH40" s="33">
        <f t="shared" si="232"/>
        <v>23967</v>
      </c>
      <c r="FI40" s="35">
        <f t="shared" si="233"/>
        <v>1.1487700262568203</v>
      </c>
      <c r="FJ40" s="45">
        <f t="shared" si="234"/>
        <v>521340</v>
      </c>
      <c r="FK40" s="45">
        <f t="shared" si="235"/>
        <v>160913</v>
      </c>
      <c r="FL40" s="46">
        <f t="shared" si="236"/>
        <v>1.4464510150460426</v>
      </c>
      <c r="FM40" s="33">
        <v>197504</v>
      </c>
      <c r="FN40" s="33">
        <f t="shared" si="117"/>
        <v>31332</v>
      </c>
      <c r="FO40" s="35">
        <f t="shared" si="118"/>
        <v>1.1885516212117564</v>
      </c>
      <c r="FP40" s="45">
        <f t="shared" si="116"/>
        <v>718844</v>
      </c>
      <c r="FQ40" s="45">
        <f t="shared" si="119"/>
        <v>192245</v>
      </c>
      <c r="FR40" s="46">
        <f t="shared" si="120"/>
        <v>1.365069056340783</v>
      </c>
    </row>
    <row r="41" spans="1:174" x14ac:dyDescent="0.2">
      <c r="A41" s="32">
        <v>35</v>
      </c>
      <c r="B41" s="32" t="s">
        <v>121</v>
      </c>
      <c r="C41" s="10">
        <v>1012009497</v>
      </c>
      <c r="D41" s="10" t="s">
        <v>122</v>
      </c>
      <c r="E41" s="10" t="s">
        <v>95</v>
      </c>
      <c r="F41" s="33"/>
      <c r="G41" s="33">
        <v>117275</v>
      </c>
      <c r="H41" s="33">
        <v>100102</v>
      </c>
      <c r="I41" s="34">
        <f t="shared" si="123"/>
        <v>217377</v>
      </c>
      <c r="J41" s="33">
        <v>124438</v>
      </c>
      <c r="K41" s="33">
        <v>88022</v>
      </c>
      <c r="L41" s="33">
        <v>226300</v>
      </c>
      <c r="M41" s="34">
        <f t="shared" si="124"/>
        <v>656137</v>
      </c>
      <c r="N41" s="33">
        <v>2074</v>
      </c>
      <c r="O41" s="33">
        <v>118036</v>
      </c>
      <c r="P41" s="33">
        <v>222404</v>
      </c>
      <c r="Q41" s="34">
        <f t="shared" si="125"/>
        <v>998651</v>
      </c>
      <c r="R41" s="33">
        <v>0</v>
      </c>
      <c r="S41" s="33">
        <v>95772</v>
      </c>
      <c r="T41" s="33">
        <v>273212</v>
      </c>
      <c r="U41" s="34">
        <f t="shared" si="126"/>
        <v>1367635</v>
      </c>
      <c r="V41" s="33">
        <v>0</v>
      </c>
      <c r="W41" s="33">
        <f t="shared" si="127"/>
        <v>0</v>
      </c>
      <c r="X41" s="35" t="e">
        <f t="shared" si="128"/>
        <v>#DIV/0!</v>
      </c>
      <c r="Y41" s="33">
        <v>90495</v>
      </c>
      <c r="Z41" s="33">
        <f t="shared" si="129"/>
        <v>-26780</v>
      </c>
      <c r="AA41" s="35">
        <f t="shared" si="130"/>
        <v>0.77164783628224254</v>
      </c>
      <c r="AB41" s="33">
        <v>204671</v>
      </c>
      <c r="AC41" s="33">
        <f t="shared" si="131"/>
        <v>104569</v>
      </c>
      <c r="AD41" s="35">
        <f t="shared" si="132"/>
        <v>2.0446244830273121</v>
      </c>
      <c r="AE41" s="36">
        <f t="shared" si="133"/>
        <v>295166</v>
      </c>
      <c r="AF41" s="36">
        <f t="shared" si="134"/>
        <v>77789</v>
      </c>
      <c r="AG41" s="37">
        <f t="shared" si="135"/>
        <v>1.3578529467238944</v>
      </c>
      <c r="AH41" s="33">
        <v>86309</v>
      </c>
      <c r="AI41" s="33">
        <f t="shared" si="136"/>
        <v>-38129</v>
      </c>
      <c r="AJ41" s="35">
        <f t="shared" si="137"/>
        <v>0.69359038235908643</v>
      </c>
      <c r="AK41" s="33">
        <v>117050</v>
      </c>
      <c r="AL41" s="33">
        <f t="shared" si="138"/>
        <v>29028</v>
      </c>
      <c r="AM41" s="35">
        <f t="shared" si="139"/>
        <v>1.3297811910658699</v>
      </c>
      <c r="AN41" s="33">
        <v>123799</v>
      </c>
      <c r="AO41" s="33">
        <f t="shared" si="140"/>
        <v>-102501</v>
      </c>
      <c r="AP41" s="35">
        <f t="shared" si="141"/>
        <v>0.54705700397702162</v>
      </c>
      <c r="AQ41" s="38">
        <f t="shared" si="142"/>
        <v>622324</v>
      </c>
      <c r="AR41" s="38">
        <f t="shared" si="122"/>
        <v>-33813</v>
      </c>
      <c r="AS41" s="39">
        <f t="shared" si="121"/>
        <v>0.94846655500299482</v>
      </c>
      <c r="AT41" s="33">
        <v>110245</v>
      </c>
      <c r="AU41" s="33">
        <f t="shared" si="143"/>
        <v>108171</v>
      </c>
      <c r="AV41" s="35">
        <f t="shared" si="144"/>
        <v>53.155737704918032</v>
      </c>
      <c r="AW41" s="33">
        <v>91624</v>
      </c>
      <c r="AX41" s="33">
        <f t="shared" si="145"/>
        <v>-26412</v>
      </c>
      <c r="AY41" s="35">
        <f t="shared" si="146"/>
        <v>0.77623775797214412</v>
      </c>
      <c r="AZ41" s="33">
        <v>125414</v>
      </c>
      <c r="BA41" s="33">
        <f t="shared" si="147"/>
        <v>-96990</v>
      </c>
      <c r="BB41" s="40">
        <f t="shared" si="148"/>
        <v>0.56390172838618013</v>
      </c>
      <c r="BC41" s="38">
        <f t="shared" si="149"/>
        <v>949607</v>
      </c>
      <c r="BD41" s="38">
        <f t="shared" si="150"/>
        <v>-49044</v>
      </c>
      <c r="BE41" s="39">
        <f t="shared" si="151"/>
        <v>0.95088975027311839</v>
      </c>
      <c r="BF41" s="33">
        <v>5520</v>
      </c>
      <c r="BG41" s="33">
        <f t="shared" si="152"/>
        <v>5520</v>
      </c>
      <c r="BH41" s="40" t="e">
        <f t="shared" si="153"/>
        <v>#DIV/0!</v>
      </c>
      <c r="BI41" s="33">
        <v>206054</v>
      </c>
      <c r="BJ41" s="33">
        <f t="shared" si="154"/>
        <v>110282</v>
      </c>
      <c r="BK41" s="40">
        <f t="shared" si="155"/>
        <v>2.1515056592741093</v>
      </c>
      <c r="BL41" s="33">
        <v>154732.41</v>
      </c>
      <c r="BM41" s="33">
        <f t="shared" si="156"/>
        <v>-118479.59</v>
      </c>
      <c r="BN41" s="40">
        <f t="shared" si="157"/>
        <v>0.56634558511339184</v>
      </c>
      <c r="BO41" s="38">
        <f t="shared" si="158"/>
        <v>1315913.4099999999</v>
      </c>
      <c r="BP41" s="33">
        <f t="shared" si="159"/>
        <v>-51721.590000000084</v>
      </c>
      <c r="BQ41" s="40">
        <f t="shared" si="160"/>
        <v>0.96218172977439154</v>
      </c>
      <c r="BR41" s="33">
        <v>91978</v>
      </c>
      <c r="BS41" s="33">
        <f t="shared" si="161"/>
        <v>91978</v>
      </c>
      <c r="BT41" s="35" t="e">
        <f t="shared" si="162"/>
        <v>#DIV/0!</v>
      </c>
      <c r="BU41" s="33">
        <v>105918</v>
      </c>
      <c r="BV41" s="33">
        <f t="shared" si="163"/>
        <v>15423</v>
      </c>
      <c r="BW41" s="35">
        <f t="shared" si="164"/>
        <v>1.1704293054864909</v>
      </c>
      <c r="BX41" s="33">
        <v>96720</v>
      </c>
      <c r="BY41" s="33">
        <f t="shared" si="165"/>
        <v>-107951</v>
      </c>
      <c r="BZ41" s="35">
        <f t="shared" si="166"/>
        <v>0.47256328449071927</v>
      </c>
      <c r="CA41" s="41">
        <f t="shared" si="167"/>
        <v>294616</v>
      </c>
      <c r="CB41" s="41">
        <f t="shared" si="168"/>
        <v>-550</v>
      </c>
      <c r="CC41" s="42">
        <f t="shared" si="169"/>
        <v>0.99813664175413153</v>
      </c>
      <c r="CD41" s="33">
        <v>112044</v>
      </c>
      <c r="CE41" s="33">
        <f t="shared" si="170"/>
        <v>25735</v>
      </c>
      <c r="CF41" s="35">
        <f t="shared" si="171"/>
        <v>1.2981728440834674</v>
      </c>
      <c r="CG41" s="33">
        <v>109988</v>
      </c>
      <c r="CH41" s="33">
        <f t="shared" si="172"/>
        <v>-7062</v>
      </c>
      <c r="CI41" s="35">
        <f t="shared" si="173"/>
        <v>0.93966680905595901</v>
      </c>
      <c r="CJ41" s="33">
        <v>99790</v>
      </c>
      <c r="CK41" s="33">
        <f t="shared" si="174"/>
        <v>-24009</v>
      </c>
      <c r="CL41" s="35">
        <f t="shared" si="175"/>
        <v>0.80606466934304799</v>
      </c>
      <c r="CM41" s="41">
        <f t="shared" si="176"/>
        <v>616438</v>
      </c>
      <c r="CN41" s="41">
        <f t="shared" si="177"/>
        <v>-5886</v>
      </c>
      <c r="CO41" s="42">
        <f t="shared" si="178"/>
        <v>0.99054190421709587</v>
      </c>
      <c r="CP41" s="33">
        <v>145184</v>
      </c>
      <c r="CQ41" s="33">
        <f t="shared" si="179"/>
        <v>34939</v>
      </c>
      <c r="CR41" s="35">
        <f t="shared" si="180"/>
        <v>1.3169214023311715</v>
      </c>
      <c r="CS41" s="33">
        <v>136139</v>
      </c>
      <c r="CT41" s="33">
        <f t="shared" si="181"/>
        <v>44515</v>
      </c>
      <c r="CU41" s="35">
        <f t="shared" si="182"/>
        <v>1.4858443202654326</v>
      </c>
      <c r="CV41" s="33">
        <v>102514</v>
      </c>
      <c r="CW41" s="33">
        <f t="shared" si="183"/>
        <v>-22900</v>
      </c>
      <c r="CX41" s="35">
        <f t="shared" si="184"/>
        <v>0.81740475544994973</v>
      </c>
      <c r="CY41" s="41">
        <f t="shared" si="185"/>
        <v>1000275</v>
      </c>
      <c r="CZ41" s="41">
        <f t="shared" si="186"/>
        <v>50668</v>
      </c>
      <c r="DA41" s="42">
        <f t="shared" si="187"/>
        <v>1.0533568097118071</v>
      </c>
      <c r="DB41" s="33">
        <v>106948</v>
      </c>
      <c r="DC41" s="33">
        <f t="shared" si="188"/>
        <v>101428</v>
      </c>
      <c r="DD41" s="35">
        <f t="shared" si="189"/>
        <v>19.37463768115942</v>
      </c>
      <c r="DE41" s="33">
        <v>95629</v>
      </c>
      <c r="DF41" s="33">
        <f t="shared" si="190"/>
        <v>-110425</v>
      </c>
      <c r="DG41" s="35">
        <f t="shared" si="191"/>
        <v>0.46409679016180222</v>
      </c>
      <c r="DH41" s="33">
        <v>165228</v>
      </c>
      <c r="DI41" s="33">
        <f t="shared" si="192"/>
        <v>10495.589999999997</v>
      </c>
      <c r="DJ41" s="35">
        <f t="shared" si="193"/>
        <v>1.0678305857189194</v>
      </c>
      <c r="DK41" s="41">
        <f t="shared" si="194"/>
        <v>1368080</v>
      </c>
      <c r="DL41" s="41">
        <f t="shared" si="195"/>
        <v>52166.590000000084</v>
      </c>
      <c r="DM41" s="42">
        <f t="shared" si="196"/>
        <v>1.0396428743742341</v>
      </c>
      <c r="DN41" s="33">
        <v>219750</v>
      </c>
      <c r="DO41" s="33">
        <f t="shared" si="197"/>
        <v>21854</v>
      </c>
      <c r="DP41" s="35">
        <f t="shared" si="198"/>
        <v>1.1104317419250516</v>
      </c>
      <c r="DQ41" s="33">
        <v>107414</v>
      </c>
      <c r="DR41" s="33">
        <f t="shared" si="199"/>
        <v>10694</v>
      </c>
      <c r="DS41" s="35">
        <f t="shared" si="200"/>
        <v>1.1105665839536807</v>
      </c>
      <c r="DT41" s="43">
        <f t="shared" si="201"/>
        <v>327164</v>
      </c>
      <c r="DU41" s="43">
        <f t="shared" si="202"/>
        <v>32548</v>
      </c>
      <c r="DV41" s="44">
        <f t="shared" si="203"/>
        <v>1.1104760094495887</v>
      </c>
      <c r="DW41" s="33">
        <v>356615</v>
      </c>
      <c r="DX41" s="33">
        <f t="shared" si="204"/>
        <v>34793</v>
      </c>
      <c r="DY41" s="35">
        <f t="shared" si="205"/>
        <v>1.1081125591165302</v>
      </c>
      <c r="DZ41" s="43">
        <f t="shared" si="206"/>
        <v>683779</v>
      </c>
      <c r="EA41" s="43">
        <f t="shared" si="207"/>
        <v>67341</v>
      </c>
      <c r="EB41" s="44">
        <f t="shared" si="208"/>
        <v>1.1092421297843416</v>
      </c>
      <c r="EC41" s="33">
        <v>103806</v>
      </c>
      <c r="ED41" s="33">
        <f t="shared" si="209"/>
        <v>-41378</v>
      </c>
      <c r="EE41" s="35">
        <f t="shared" si="210"/>
        <v>0.71499614282565571</v>
      </c>
      <c r="EF41" s="33">
        <v>123636</v>
      </c>
      <c r="EG41" s="33">
        <f t="shared" si="211"/>
        <v>-12503</v>
      </c>
      <c r="EH41" s="35">
        <f t="shared" si="212"/>
        <v>0.90816004230969816</v>
      </c>
      <c r="EI41" s="33">
        <v>126283</v>
      </c>
      <c r="EJ41" s="33">
        <f t="shared" si="213"/>
        <v>23769</v>
      </c>
      <c r="EK41" s="35">
        <f t="shared" si="214"/>
        <v>1.2318610141053905</v>
      </c>
      <c r="EL41" s="43">
        <f t="shared" si="215"/>
        <v>1037504</v>
      </c>
      <c r="EM41" s="43">
        <f t="shared" si="216"/>
        <v>37229</v>
      </c>
      <c r="EN41" s="44">
        <f t="shared" si="217"/>
        <v>1.0372187648396691</v>
      </c>
      <c r="EO41" s="33">
        <v>202542</v>
      </c>
      <c r="EP41" s="33">
        <f t="shared" si="218"/>
        <v>-35</v>
      </c>
      <c r="EQ41" s="35">
        <f t="shared" si="219"/>
        <v>0.99982722619053499</v>
      </c>
      <c r="ER41" s="33">
        <v>185030</v>
      </c>
      <c r="ES41" s="33">
        <f t="shared" si="220"/>
        <v>19802</v>
      </c>
      <c r="ET41" s="35">
        <f t="shared" si="221"/>
        <v>1.1198465151185029</v>
      </c>
      <c r="EU41" s="43">
        <f t="shared" si="222"/>
        <v>1425076</v>
      </c>
      <c r="EV41" s="43">
        <f t="shared" si="223"/>
        <v>56996</v>
      </c>
      <c r="EW41" s="44">
        <f t="shared" si="224"/>
        <v>1.0416613063563533</v>
      </c>
      <c r="EX41" s="33">
        <v>324052</v>
      </c>
      <c r="EY41" s="33">
        <f t="shared" si="225"/>
        <v>-3112</v>
      </c>
      <c r="EZ41" s="35">
        <f t="shared" si="226"/>
        <v>0.99048795099705345</v>
      </c>
      <c r="FA41" s="33">
        <v>347403</v>
      </c>
      <c r="FB41" s="33">
        <f t="shared" si="227"/>
        <v>-9212</v>
      </c>
      <c r="FC41" s="35">
        <f t="shared" si="228"/>
        <v>0.97416822063009123</v>
      </c>
      <c r="FD41" s="45">
        <f t="shared" si="229"/>
        <v>671455</v>
      </c>
      <c r="FE41" s="45">
        <f t="shared" si="230"/>
        <v>-12324</v>
      </c>
      <c r="FF41" s="46">
        <f t="shared" si="231"/>
        <v>0.98197663280094882</v>
      </c>
      <c r="FG41" s="33">
        <v>351505</v>
      </c>
      <c r="FH41" s="33">
        <f t="shared" si="232"/>
        <v>-2220</v>
      </c>
      <c r="FI41" s="35">
        <f t="shared" si="233"/>
        <v>0.99372393808749737</v>
      </c>
      <c r="FJ41" s="45">
        <f t="shared" si="234"/>
        <v>1022960</v>
      </c>
      <c r="FK41" s="45">
        <f t="shared" si="235"/>
        <v>-14544</v>
      </c>
      <c r="FL41" s="46">
        <f t="shared" si="236"/>
        <v>0.98598174079328849</v>
      </c>
      <c r="FM41" s="33">
        <v>473961</v>
      </c>
      <c r="FN41" s="33">
        <f t="shared" si="117"/>
        <v>86389</v>
      </c>
      <c r="FO41" s="35">
        <f t="shared" si="118"/>
        <v>1.222897938963599</v>
      </c>
      <c r="FP41" s="45">
        <f t="shared" si="116"/>
        <v>1496921</v>
      </c>
      <c r="FQ41" s="45">
        <f t="shared" si="119"/>
        <v>71845</v>
      </c>
      <c r="FR41" s="46">
        <f t="shared" si="120"/>
        <v>1.0504148550673789</v>
      </c>
    </row>
    <row r="42" spans="1:174" x14ac:dyDescent="0.2">
      <c r="A42" s="32">
        <v>36</v>
      </c>
      <c r="B42" s="32" t="s">
        <v>123</v>
      </c>
      <c r="C42" s="10">
        <v>1012008341</v>
      </c>
      <c r="D42" s="10" t="s">
        <v>122</v>
      </c>
      <c r="E42" s="10" t="s">
        <v>95</v>
      </c>
      <c r="F42" s="33"/>
      <c r="G42" s="33">
        <v>83739</v>
      </c>
      <c r="H42" s="33">
        <v>166757</v>
      </c>
      <c r="I42" s="34">
        <f t="shared" si="123"/>
        <v>250496</v>
      </c>
      <c r="J42" s="33">
        <v>94249</v>
      </c>
      <c r="K42" s="33">
        <v>99546</v>
      </c>
      <c r="L42" s="33">
        <v>10000</v>
      </c>
      <c r="M42" s="34">
        <f t="shared" si="124"/>
        <v>454291</v>
      </c>
      <c r="N42" s="33">
        <v>98402</v>
      </c>
      <c r="O42" s="33">
        <v>106041</v>
      </c>
      <c r="P42" s="33">
        <v>10000</v>
      </c>
      <c r="Q42" s="34">
        <f t="shared" si="125"/>
        <v>668734</v>
      </c>
      <c r="R42" s="33">
        <v>88800</v>
      </c>
      <c r="S42" s="33">
        <v>90717</v>
      </c>
      <c r="T42" s="33">
        <v>0</v>
      </c>
      <c r="U42" s="34">
        <f t="shared" si="126"/>
        <v>848251</v>
      </c>
      <c r="V42" s="33">
        <v>0</v>
      </c>
      <c r="W42" s="33">
        <f t="shared" si="127"/>
        <v>0</v>
      </c>
      <c r="X42" s="35" t="e">
        <f t="shared" si="128"/>
        <v>#DIV/0!</v>
      </c>
      <c r="Y42" s="33">
        <v>0</v>
      </c>
      <c r="Z42" s="33">
        <f t="shared" si="129"/>
        <v>-83739</v>
      </c>
      <c r="AA42" s="35">
        <f t="shared" si="130"/>
        <v>0</v>
      </c>
      <c r="AB42" s="33">
        <v>-1456</v>
      </c>
      <c r="AC42" s="33">
        <f t="shared" si="131"/>
        <v>-168213</v>
      </c>
      <c r="AD42" s="35">
        <f t="shared" si="132"/>
        <v>-8.7312676529321103E-3</v>
      </c>
      <c r="AE42" s="36">
        <f t="shared" si="133"/>
        <v>-1456</v>
      </c>
      <c r="AF42" s="36">
        <f t="shared" si="134"/>
        <v>-251952</v>
      </c>
      <c r="AG42" s="37">
        <f t="shared" si="135"/>
        <v>-5.8124680633622888E-3</v>
      </c>
      <c r="AH42" s="33">
        <v>0</v>
      </c>
      <c r="AI42" s="33">
        <f t="shared" si="136"/>
        <v>-94249</v>
      </c>
      <c r="AJ42" s="35">
        <f t="shared" si="137"/>
        <v>0</v>
      </c>
      <c r="AK42" s="33">
        <v>0</v>
      </c>
      <c r="AL42" s="33">
        <f t="shared" si="138"/>
        <v>-99546</v>
      </c>
      <c r="AM42" s="35">
        <f t="shared" si="139"/>
        <v>0</v>
      </c>
      <c r="AN42" s="33">
        <v>0</v>
      </c>
      <c r="AO42" s="33">
        <f t="shared" si="140"/>
        <v>-10000</v>
      </c>
      <c r="AP42" s="35">
        <f t="shared" si="141"/>
        <v>0</v>
      </c>
      <c r="AQ42" s="38">
        <f t="shared" si="142"/>
        <v>-1456</v>
      </c>
      <c r="AR42" s="38">
        <f t="shared" si="122"/>
        <v>-455747</v>
      </c>
      <c r="AS42" s="39">
        <f t="shared" si="121"/>
        <v>-3.2049941557283769E-3</v>
      </c>
      <c r="AT42" s="33">
        <v>0</v>
      </c>
      <c r="AU42" s="33">
        <f t="shared" si="143"/>
        <v>-98402</v>
      </c>
      <c r="AV42" s="35">
        <f t="shared" si="144"/>
        <v>0</v>
      </c>
      <c r="AW42" s="33">
        <v>0</v>
      </c>
      <c r="AX42" s="33">
        <f t="shared" si="145"/>
        <v>-106041</v>
      </c>
      <c r="AY42" s="35">
        <f t="shared" si="146"/>
        <v>0</v>
      </c>
      <c r="AZ42" s="33">
        <v>0</v>
      </c>
      <c r="BA42" s="33">
        <f t="shared" si="147"/>
        <v>-10000</v>
      </c>
      <c r="BB42" s="40">
        <f t="shared" si="148"/>
        <v>0</v>
      </c>
      <c r="BC42" s="38">
        <f t="shared" si="149"/>
        <v>-1456</v>
      </c>
      <c r="BD42" s="38">
        <f t="shared" si="150"/>
        <v>-670190</v>
      </c>
      <c r="BE42" s="39">
        <f t="shared" si="151"/>
        <v>-2.1772483528577878E-3</v>
      </c>
      <c r="BF42" s="33">
        <v>0</v>
      </c>
      <c r="BG42" s="33">
        <f t="shared" si="152"/>
        <v>-88800</v>
      </c>
      <c r="BH42" s="40">
        <f t="shared" si="153"/>
        <v>0</v>
      </c>
      <c r="BI42" s="33">
        <v>0</v>
      </c>
      <c r="BJ42" s="33">
        <f t="shared" si="154"/>
        <v>-90717</v>
      </c>
      <c r="BK42" s="40">
        <f t="shared" si="155"/>
        <v>0</v>
      </c>
      <c r="BL42" s="33">
        <v>0</v>
      </c>
      <c r="BM42" s="33">
        <f t="shared" si="156"/>
        <v>0</v>
      </c>
      <c r="BN42" s="40" t="e">
        <f t="shared" si="157"/>
        <v>#DIV/0!</v>
      </c>
      <c r="BO42" s="38">
        <f t="shared" si="158"/>
        <v>-1456</v>
      </c>
      <c r="BP42" s="33">
        <f t="shared" si="159"/>
        <v>-849707</v>
      </c>
      <c r="BQ42" s="40">
        <f t="shared" si="160"/>
        <v>-1.7164730722392311E-3</v>
      </c>
      <c r="BR42" s="33">
        <v>0</v>
      </c>
      <c r="BS42" s="33">
        <f t="shared" si="161"/>
        <v>0</v>
      </c>
      <c r="BT42" s="35" t="e">
        <f t="shared" si="162"/>
        <v>#DIV/0!</v>
      </c>
      <c r="BU42" s="33">
        <v>0</v>
      </c>
      <c r="BV42" s="33">
        <f t="shared" si="163"/>
        <v>0</v>
      </c>
      <c r="BW42" s="35" t="e">
        <f t="shared" si="164"/>
        <v>#DIV/0!</v>
      </c>
      <c r="BX42" s="33">
        <v>0</v>
      </c>
      <c r="BY42" s="33">
        <f t="shared" si="165"/>
        <v>1456</v>
      </c>
      <c r="BZ42" s="35">
        <f t="shared" si="166"/>
        <v>0</v>
      </c>
      <c r="CA42" s="41">
        <f t="shared" si="167"/>
        <v>0</v>
      </c>
      <c r="CB42" s="41">
        <f t="shared" si="168"/>
        <v>1456</v>
      </c>
      <c r="CC42" s="42">
        <f t="shared" si="169"/>
        <v>0</v>
      </c>
      <c r="CD42" s="33">
        <v>0</v>
      </c>
      <c r="CE42" s="33">
        <f t="shared" si="170"/>
        <v>0</v>
      </c>
      <c r="CF42" s="35" t="e">
        <f t="shared" si="171"/>
        <v>#DIV/0!</v>
      </c>
      <c r="CG42" s="33">
        <v>0</v>
      </c>
      <c r="CH42" s="33">
        <f t="shared" si="172"/>
        <v>0</v>
      </c>
      <c r="CI42" s="35" t="e">
        <f t="shared" si="173"/>
        <v>#DIV/0!</v>
      </c>
      <c r="CJ42" s="33">
        <v>0</v>
      </c>
      <c r="CK42" s="33">
        <f t="shared" si="174"/>
        <v>0</v>
      </c>
      <c r="CL42" s="35" t="e">
        <f t="shared" si="175"/>
        <v>#DIV/0!</v>
      </c>
      <c r="CM42" s="41">
        <f t="shared" si="176"/>
        <v>0</v>
      </c>
      <c r="CN42" s="41">
        <f t="shared" si="177"/>
        <v>1456</v>
      </c>
      <c r="CO42" s="42">
        <f t="shared" si="178"/>
        <v>0</v>
      </c>
      <c r="CP42" s="33">
        <v>0</v>
      </c>
      <c r="CQ42" s="33">
        <f t="shared" si="179"/>
        <v>0</v>
      </c>
      <c r="CR42" s="35" t="e">
        <f t="shared" si="180"/>
        <v>#DIV/0!</v>
      </c>
      <c r="CS42" s="33">
        <v>0</v>
      </c>
      <c r="CT42" s="33">
        <f t="shared" si="181"/>
        <v>0</v>
      </c>
      <c r="CU42" s="35" t="e">
        <f t="shared" si="182"/>
        <v>#DIV/0!</v>
      </c>
      <c r="CV42" s="33">
        <v>0</v>
      </c>
      <c r="CW42" s="33">
        <f t="shared" si="183"/>
        <v>0</v>
      </c>
      <c r="CX42" s="35" t="e">
        <f t="shared" si="184"/>
        <v>#DIV/0!</v>
      </c>
      <c r="CY42" s="41">
        <f t="shared" si="185"/>
        <v>0</v>
      </c>
      <c r="CZ42" s="41">
        <f t="shared" si="186"/>
        <v>1456</v>
      </c>
      <c r="DA42" s="42">
        <f t="shared" si="187"/>
        <v>0</v>
      </c>
      <c r="DB42" s="33">
        <v>0</v>
      </c>
      <c r="DC42" s="33">
        <f t="shared" si="188"/>
        <v>0</v>
      </c>
      <c r="DD42" s="35" t="e">
        <f t="shared" si="189"/>
        <v>#DIV/0!</v>
      </c>
      <c r="DE42" s="33">
        <v>0</v>
      </c>
      <c r="DF42" s="33">
        <f t="shared" si="190"/>
        <v>0</v>
      </c>
      <c r="DG42" s="35" t="e">
        <f t="shared" si="191"/>
        <v>#DIV/0!</v>
      </c>
      <c r="DH42" s="33">
        <v>0</v>
      </c>
      <c r="DI42" s="33">
        <f t="shared" si="192"/>
        <v>0</v>
      </c>
      <c r="DJ42" s="35" t="e">
        <f t="shared" si="193"/>
        <v>#DIV/0!</v>
      </c>
      <c r="DK42" s="41">
        <f t="shared" si="194"/>
        <v>0</v>
      </c>
      <c r="DL42" s="41">
        <f t="shared" si="195"/>
        <v>1456</v>
      </c>
      <c r="DM42" s="42">
        <f t="shared" si="196"/>
        <v>0</v>
      </c>
      <c r="DN42" s="33">
        <v>0</v>
      </c>
      <c r="DO42" s="33">
        <f t="shared" si="197"/>
        <v>0</v>
      </c>
      <c r="DP42" s="35" t="e">
        <f t="shared" si="198"/>
        <v>#DIV/0!</v>
      </c>
      <c r="DQ42" s="33">
        <v>0</v>
      </c>
      <c r="DR42" s="33">
        <f t="shared" si="199"/>
        <v>0</v>
      </c>
      <c r="DS42" s="35" t="e">
        <f t="shared" si="200"/>
        <v>#DIV/0!</v>
      </c>
      <c r="DT42" s="43">
        <f t="shared" si="201"/>
        <v>0</v>
      </c>
      <c r="DU42" s="43">
        <f t="shared" si="202"/>
        <v>0</v>
      </c>
      <c r="DV42" s="44" t="e">
        <f t="shared" si="203"/>
        <v>#DIV/0!</v>
      </c>
      <c r="DW42" s="33">
        <v>0</v>
      </c>
      <c r="DX42" s="33">
        <f t="shared" si="204"/>
        <v>0</v>
      </c>
      <c r="DY42" s="35" t="e">
        <f t="shared" si="205"/>
        <v>#DIV/0!</v>
      </c>
      <c r="DZ42" s="43">
        <f t="shared" si="206"/>
        <v>0</v>
      </c>
      <c r="EA42" s="43">
        <f t="shared" si="207"/>
        <v>0</v>
      </c>
      <c r="EB42" s="44" t="e">
        <f t="shared" si="208"/>
        <v>#DIV/0!</v>
      </c>
      <c r="EC42" s="33">
        <v>0</v>
      </c>
      <c r="ED42" s="33">
        <f t="shared" si="209"/>
        <v>0</v>
      </c>
      <c r="EE42" s="35" t="e">
        <f t="shared" si="210"/>
        <v>#DIV/0!</v>
      </c>
      <c r="EF42" s="33">
        <v>0</v>
      </c>
      <c r="EG42" s="33">
        <f t="shared" si="211"/>
        <v>0</v>
      </c>
      <c r="EH42" s="35" t="e">
        <f t="shared" si="212"/>
        <v>#DIV/0!</v>
      </c>
      <c r="EI42" s="33">
        <v>0</v>
      </c>
      <c r="EJ42" s="33">
        <f t="shared" si="213"/>
        <v>0</v>
      </c>
      <c r="EK42" s="35" t="e">
        <f t="shared" si="214"/>
        <v>#DIV/0!</v>
      </c>
      <c r="EL42" s="43">
        <f t="shared" si="215"/>
        <v>0</v>
      </c>
      <c r="EM42" s="43">
        <f t="shared" si="216"/>
        <v>0</v>
      </c>
      <c r="EN42" s="44" t="e">
        <f t="shared" si="217"/>
        <v>#DIV/0!</v>
      </c>
      <c r="EO42" s="33">
        <v>0</v>
      </c>
      <c r="EP42" s="33">
        <f t="shared" si="218"/>
        <v>0</v>
      </c>
      <c r="EQ42" s="35" t="e">
        <f t="shared" si="219"/>
        <v>#DIV/0!</v>
      </c>
      <c r="ER42" s="33">
        <v>0</v>
      </c>
      <c r="ES42" s="33">
        <f t="shared" si="220"/>
        <v>0</v>
      </c>
      <c r="ET42" s="35" t="e">
        <f t="shared" si="221"/>
        <v>#DIV/0!</v>
      </c>
      <c r="EU42" s="43">
        <f t="shared" si="222"/>
        <v>0</v>
      </c>
      <c r="EV42" s="43">
        <f t="shared" si="223"/>
        <v>0</v>
      </c>
      <c r="EW42" s="44" t="e">
        <f t="shared" si="224"/>
        <v>#DIV/0!</v>
      </c>
      <c r="EX42" s="33">
        <v>0</v>
      </c>
      <c r="EY42" s="33">
        <f t="shared" si="225"/>
        <v>0</v>
      </c>
      <c r="EZ42" s="35" t="e">
        <f t="shared" si="226"/>
        <v>#DIV/0!</v>
      </c>
      <c r="FA42" s="33">
        <v>0</v>
      </c>
      <c r="FB42" s="33">
        <f t="shared" si="227"/>
        <v>0</v>
      </c>
      <c r="FC42" s="35" t="e">
        <f t="shared" si="228"/>
        <v>#DIV/0!</v>
      </c>
      <c r="FD42" s="45">
        <f t="shared" si="229"/>
        <v>0</v>
      </c>
      <c r="FE42" s="45">
        <f t="shared" si="230"/>
        <v>0</v>
      </c>
      <c r="FF42" s="46" t="e">
        <f t="shared" si="231"/>
        <v>#DIV/0!</v>
      </c>
      <c r="FG42" s="33">
        <v>0</v>
      </c>
      <c r="FH42" s="33">
        <f t="shared" si="232"/>
        <v>0</v>
      </c>
      <c r="FI42" s="35" t="e">
        <f t="shared" si="233"/>
        <v>#DIV/0!</v>
      </c>
      <c r="FJ42" s="45">
        <f t="shared" si="234"/>
        <v>0</v>
      </c>
      <c r="FK42" s="45">
        <f t="shared" si="235"/>
        <v>0</v>
      </c>
      <c r="FL42" s="46" t="e">
        <f t="shared" si="236"/>
        <v>#DIV/0!</v>
      </c>
      <c r="FM42" s="33">
        <v>0</v>
      </c>
      <c r="FN42" s="33">
        <f t="shared" si="117"/>
        <v>0</v>
      </c>
      <c r="FO42" s="35" t="e">
        <f t="shared" si="118"/>
        <v>#DIV/0!</v>
      </c>
      <c r="FP42" s="45">
        <f t="shared" si="116"/>
        <v>0</v>
      </c>
      <c r="FQ42" s="45">
        <f t="shared" si="119"/>
        <v>0</v>
      </c>
      <c r="FR42" s="46" t="e">
        <f t="shared" si="120"/>
        <v>#DIV/0!</v>
      </c>
    </row>
    <row r="43" spans="1:174" x14ac:dyDescent="0.2">
      <c r="A43" s="32">
        <v>37</v>
      </c>
      <c r="B43" s="32" t="s">
        <v>124</v>
      </c>
      <c r="C43" s="10">
        <v>7704761773</v>
      </c>
      <c r="D43" s="10" t="s">
        <v>125</v>
      </c>
      <c r="E43" s="10" t="s">
        <v>95</v>
      </c>
      <c r="F43" s="33"/>
      <c r="G43" s="33">
        <v>34719</v>
      </c>
      <c r="H43" s="33">
        <v>38263</v>
      </c>
      <c r="I43" s="34">
        <f t="shared" si="123"/>
        <v>72982</v>
      </c>
      <c r="J43" s="33">
        <v>34784</v>
      </c>
      <c r="K43" s="33">
        <v>55708</v>
      </c>
      <c r="L43" s="33">
        <v>37940</v>
      </c>
      <c r="M43" s="34">
        <f t="shared" si="124"/>
        <v>201414</v>
      </c>
      <c r="N43" s="33">
        <v>38904</v>
      </c>
      <c r="O43" s="33">
        <v>47422</v>
      </c>
      <c r="P43" s="33">
        <v>52458</v>
      </c>
      <c r="Q43" s="34">
        <f t="shared" si="125"/>
        <v>340198</v>
      </c>
      <c r="R43" s="33">
        <v>29568</v>
      </c>
      <c r="S43" s="33">
        <v>41892</v>
      </c>
      <c r="T43" s="33">
        <v>70893</v>
      </c>
      <c r="U43" s="34">
        <f t="shared" si="126"/>
        <v>482551</v>
      </c>
      <c r="V43" s="33">
        <v>0</v>
      </c>
      <c r="W43" s="33">
        <f t="shared" si="127"/>
        <v>0</v>
      </c>
      <c r="X43" s="35" t="e">
        <f t="shared" si="128"/>
        <v>#DIV/0!</v>
      </c>
      <c r="Y43" s="33">
        <v>20998</v>
      </c>
      <c r="Z43" s="33">
        <f t="shared" si="129"/>
        <v>-13721</v>
      </c>
      <c r="AA43" s="35">
        <f t="shared" si="130"/>
        <v>0.60479852530314815</v>
      </c>
      <c r="AB43" s="33">
        <v>27015</v>
      </c>
      <c r="AC43" s="33">
        <f t="shared" si="131"/>
        <v>-11248</v>
      </c>
      <c r="AD43" s="35">
        <f t="shared" si="132"/>
        <v>0.70603455034890106</v>
      </c>
      <c r="AE43" s="36">
        <f t="shared" si="133"/>
        <v>48013</v>
      </c>
      <c r="AF43" s="36">
        <f t="shared" si="134"/>
        <v>-24969</v>
      </c>
      <c r="AG43" s="37">
        <f t="shared" si="135"/>
        <v>0.65787454440821025</v>
      </c>
      <c r="AH43" s="33">
        <v>27106</v>
      </c>
      <c r="AI43" s="33">
        <f t="shared" si="136"/>
        <v>-7678</v>
      </c>
      <c r="AJ43" s="35">
        <f t="shared" si="137"/>
        <v>0.77926632934682616</v>
      </c>
      <c r="AK43" s="33">
        <v>18564</v>
      </c>
      <c r="AL43" s="33">
        <f t="shared" si="138"/>
        <v>-37144</v>
      </c>
      <c r="AM43" s="35">
        <f t="shared" si="139"/>
        <v>0.3332375960364759</v>
      </c>
      <c r="AN43" s="33">
        <v>42116</v>
      </c>
      <c r="AO43" s="33">
        <f t="shared" si="140"/>
        <v>4176</v>
      </c>
      <c r="AP43" s="35">
        <f t="shared" si="141"/>
        <v>1.1100685292567212</v>
      </c>
      <c r="AQ43" s="38">
        <f t="shared" si="142"/>
        <v>135799</v>
      </c>
      <c r="AR43" s="38">
        <f t="shared" si="122"/>
        <v>-65615</v>
      </c>
      <c r="AS43" s="39">
        <f t="shared" si="121"/>
        <v>0.67422820657948301</v>
      </c>
      <c r="AT43" s="33">
        <v>5590</v>
      </c>
      <c r="AU43" s="33">
        <f t="shared" si="143"/>
        <v>-33314</v>
      </c>
      <c r="AV43" s="35">
        <f t="shared" si="144"/>
        <v>0.14368702447049148</v>
      </c>
      <c r="AW43" s="33">
        <v>28945</v>
      </c>
      <c r="AX43" s="33">
        <f t="shared" si="145"/>
        <v>-18477</v>
      </c>
      <c r="AY43" s="35">
        <f t="shared" si="146"/>
        <v>0.61037071401459242</v>
      </c>
      <c r="AZ43" s="33">
        <v>23310</v>
      </c>
      <c r="BA43" s="33">
        <f t="shared" si="147"/>
        <v>-29148</v>
      </c>
      <c r="BB43" s="40">
        <f t="shared" si="148"/>
        <v>0.44435548438750999</v>
      </c>
      <c r="BC43" s="38">
        <f t="shared" si="149"/>
        <v>193644</v>
      </c>
      <c r="BD43" s="38">
        <f t="shared" si="150"/>
        <v>-146554</v>
      </c>
      <c r="BE43" s="39">
        <f t="shared" si="151"/>
        <v>0.56920969553025003</v>
      </c>
      <c r="BF43" s="33">
        <v>15154</v>
      </c>
      <c r="BG43" s="33">
        <f t="shared" si="152"/>
        <v>-14414</v>
      </c>
      <c r="BH43" s="40">
        <f t="shared" si="153"/>
        <v>0.51251352813852813</v>
      </c>
      <c r="BI43" s="33">
        <v>13378</v>
      </c>
      <c r="BJ43" s="33">
        <f t="shared" si="154"/>
        <v>-28514</v>
      </c>
      <c r="BK43" s="40">
        <f t="shared" si="155"/>
        <v>0.31934498233552944</v>
      </c>
      <c r="BL43" s="33">
        <v>62091.82</v>
      </c>
      <c r="BM43" s="33">
        <f t="shared" si="156"/>
        <v>-8801.18</v>
      </c>
      <c r="BN43" s="40">
        <f t="shared" si="157"/>
        <v>0.87585262296700661</v>
      </c>
      <c r="BO43" s="38">
        <f t="shared" si="158"/>
        <v>284267.82</v>
      </c>
      <c r="BP43" s="33">
        <f t="shared" si="159"/>
        <v>-198283.18</v>
      </c>
      <c r="BQ43" s="40">
        <f t="shared" si="160"/>
        <v>0.58909383671363236</v>
      </c>
      <c r="BR43" s="33">
        <v>402</v>
      </c>
      <c r="BS43" s="33">
        <f t="shared" si="161"/>
        <v>402</v>
      </c>
      <c r="BT43" s="35" t="e">
        <f t="shared" si="162"/>
        <v>#DIV/0!</v>
      </c>
      <c r="BU43" s="33">
        <v>14599</v>
      </c>
      <c r="BV43" s="33">
        <f t="shared" si="163"/>
        <v>-6399</v>
      </c>
      <c r="BW43" s="35">
        <f t="shared" si="164"/>
        <v>0.69525669111343935</v>
      </c>
      <c r="BX43" s="33">
        <v>19451</v>
      </c>
      <c r="BY43" s="33">
        <f t="shared" si="165"/>
        <v>-7564</v>
      </c>
      <c r="BZ43" s="35">
        <f t="shared" si="166"/>
        <v>0.720007403294466</v>
      </c>
      <c r="CA43" s="41">
        <f t="shared" si="167"/>
        <v>34452</v>
      </c>
      <c r="CB43" s="41">
        <f t="shared" si="168"/>
        <v>-13561</v>
      </c>
      <c r="CC43" s="42">
        <f t="shared" si="169"/>
        <v>0.71755566200820609</v>
      </c>
      <c r="CD43" s="33">
        <v>9943</v>
      </c>
      <c r="CE43" s="33">
        <f t="shared" si="170"/>
        <v>-17163</v>
      </c>
      <c r="CF43" s="35">
        <f t="shared" si="171"/>
        <v>0.36681915443075336</v>
      </c>
      <c r="CG43" s="33">
        <v>14958</v>
      </c>
      <c r="CH43" s="33">
        <f t="shared" si="172"/>
        <v>-3606</v>
      </c>
      <c r="CI43" s="35">
        <f t="shared" si="173"/>
        <v>0.80575307045895284</v>
      </c>
      <c r="CJ43" s="33">
        <v>28212</v>
      </c>
      <c r="CK43" s="33">
        <f t="shared" si="174"/>
        <v>-13904</v>
      </c>
      <c r="CL43" s="35">
        <f t="shared" si="175"/>
        <v>0.66986418463291864</v>
      </c>
      <c r="CM43" s="41">
        <f t="shared" si="176"/>
        <v>87565</v>
      </c>
      <c r="CN43" s="41">
        <f t="shared" si="177"/>
        <v>-48234</v>
      </c>
      <c r="CO43" s="42">
        <f t="shared" si="178"/>
        <v>0.64481329023041412</v>
      </c>
      <c r="CP43" s="33">
        <v>6619</v>
      </c>
      <c r="CQ43" s="33">
        <f t="shared" si="179"/>
        <v>1029</v>
      </c>
      <c r="CR43" s="35">
        <f t="shared" si="180"/>
        <v>1.1840787119856888</v>
      </c>
      <c r="CS43" s="33">
        <v>11747</v>
      </c>
      <c r="CT43" s="33">
        <f t="shared" si="181"/>
        <v>-17198</v>
      </c>
      <c r="CU43" s="35">
        <f t="shared" si="182"/>
        <v>0.40583865952668857</v>
      </c>
      <c r="CV43" s="33">
        <v>8877</v>
      </c>
      <c r="CW43" s="33">
        <f t="shared" si="183"/>
        <v>-14433</v>
      </c>
      <c r="CX43" s="35">
        <f t="shared" si="184"/>
        <v>0.38082368082368084</v>
      </c>
      <c r="CY43" s="41">
        <f t="shared" si="185"/>
        <v>114808</v>
      </c>
      <c r="CZ43" s="41">
        <f t="shared" si="186"/>
        <v>-78836</v>
      </c>
      <c r="DA43" s="42">
        <f t="shared" si="187"/>
        <v>0.59288178306583217</v>
      </c>
      <c r="DB43" s="33">
        <v>4245</v>
      </c>
      <c r="DC43" s="33">
        <f t="shared" si="188"/>
        <v>-10909</v>
      </c>
      <c r="DD43" s="35">
        <f t="shared" si="189"/>
        <v>0.28012405965421672</v>
      </c>
      <c r="DE43" s="33">
        <v>9745</v>
      </c>
      <c r="DF43" s="33">
        <f t="shared" si="190"/>
        <v>-3633</v>
      </c>
      <c r="DG43" s="35">
        <f t="shared" si="191"/>
        <v>0.72843474360891014</v>
      </c>
      <c r="DH43" s="33">
        <v>32759</v>
      </c>
      <c r="DI43" s="33">
        <f t="shared" si="192"/>
        <v>-29332.82</v>
      </c>
      <c r="DJ43" s="35">
        <f t="shared" si="193"/>
        <v>0.52758962452703106</v>
      </c>
      <c r="DK43" s="41">
        <f t="shared" si="194"/>
        <v>161557</v>
      </c>
      <c r="DL43" s="41">
        <f t="shared" si="195"/>
        <v>-122710.82</v>
      </c>
      <c r="DM43" s="42">
        <f t="shared" si="196"/>
        <v>0.56832672794268446</v>
      </c>
      <c r="DN43" s="33">
        <v>8170</v>
      </c>
      <c r="DO43" s="33">
        <f t="shared" si="197"/>
        <v>-6831</v>
      </c>
      <c r="DP43" s="35">
        <f t="shared" si="198"/>
        <v>0.5446303579761349</v>
      </c>
      <c r="DQ43" s="33">
        <v>10306</v>
      </c>
      <c r="DR43" s="33">
        <f t="shared" si="199"/>
        <v>-9145</v>
      </c>
      <c r="DS43" s="35">
        <f t="shared" si="200"/>
        <v>0.52984422394735486</v>
      </c>
      <c r="DT43" s="43">
        <f t="shared" si="201"/>
        <v>18476</v>
      </c>
      <c r="DU43" s="43">
        <f t="shared" si="202"/>
        <v>-15976</v>
      </c>
      <c r="DV43" s="44">
        <f t="shared" si="203"/>
        <v>0.53628236386857076</v>
      </c>
      <c r="DW43" s="33">
        <v>29119</v>
      </c>
      <c r="DX43" s="33">
        <f t="shared" si="204"/>
        <v>-23994</v>
      </c>
      <c r="DY43" s="35">
        <f t="shared" si="205"/>
        <v>0.54824619208103476</v>
      </c>
      <c r="DZ43" s="43">
        <f t="shared" si="206"/>
        <v>47595</v>
      </c>
      <c r="EA43" s="43">
        <f t="shared" si="207"/>
        <v>-39970</v>
      </c>
      <c r="EB43" s="44">
        <f t="shared" si="208"/>
        <v>0.5435390852509564</v>
      </c>
      <c r="EC43" s="33">
        <v>10740</v>
      </c>
      <c r="ED43" s="33">
        <f t="shared" si="209"/>
        <v>4121</v>
      </c>
      <c r="EE43" s="35">
        <f t="shared" si="210"/>
        <v>1.6226016014503701</v>
      </c>
      <c r="EF43" s="33">
        <v>6890</v>
      </c>
      <c r="EG43" s="33">
        <f t="shared" si="211"/>
        <v>-4857</v>
      </c>
      <c r="EH43" s="35">
        <f t="shared" si="212"/>
        <v>0.58653273176130072</v>
      </c>
      <c r="EI43" s="33">
        <v>9184</v>
      </c>
      <c r="EJ43" s="33">
        <f t="shared" si="213"/>
        <v>307</v>
      </c>
      <c r="EK43" s="35">
        <f t="shared" si="214"/>
        <v>1.0345837557733468</v>
      </c>
      <c r="EL43" s="43">
        <f t="shared" si="215"/>
        <v>74409</v>
      </c>
      <c r="EM43" s="43">
        <f t="shared" si="216"/>
        <v>-40399</v>
      </c>
      <c r="EN43" s="44">
        <f t="shared" si="217"/>
        <v>0.64811685596822521</v>
      </c>
      <c r="EO43" s="33">
        <v>20946</v>
      </c>
      <c r="EP43" s="33">
        <f t="shared" si="218"/>
        <v>6956</v>
      </c>
      <c r="EQ43" s="35">
        <f t="shared" si="219"/>
        <v>1.4972122944960686</v>
      </c>
      <c r="ER43" s="33">
        <v>51315</v>
      </c>
      <c r="ES43" s="33">
        <f t="shared" si="220"/>
        <v>18556</v>
      </c>
      <c r="ET43" s="35">
        <f t="shared" si="221"/>
        <v>1.5664397570133399</v>
      </c>
      <c r="EU43" s="43">
        <f t="shared" si="222"/>
        <v>146670</v>
      </c>
      <c r="EV43" s="43">
        <f t="shared" si="223"/>
        <v>-14887</v>
      </c>
      <c r="EW43" s="44">
        <f t="shared" si="224"/>
        <v>0.90785295592267745</v>
      </c>
      <c r="EX43" s="33">
        <v>45717</v>
      </c>
      <c r="EY43" s="33">
        <f t="shared" si="225"/>
        <v>27241</v>
      </c>
      <c r="EZ43" s="35">
        <f t="shared" si="226"/>
        <v>2.4743992206105219</v>
      </c>
      <c r="FA43" s="33">
        <v>27752</v>
      </c>
      <c r="FB43" s="33">
        <f t="shared" si="227"/>
        <v>-1367</v>
      </c>
      <c r="FC43" s="35">
        <f t="shared" si="228"/>
        <v>0.95305470654898861</v>
      </c>
      <c r="FD43" s="45">
        <f t="shared" si="229"/>
        <v>73469</v>
      </c>
      <c r="FE43" s="45">
        <f t="shared" si="230"/>
        <v>25874</v>
      </c>
      <c r="FF43" s="46">
        <f t="shared" si="231"/>
        <v>1.5436285324088665</v>
      </c>
      <c r="FG43" s="33">
        <v>51453</v>
      </c>
      <c r="FH43" s="33">
        <f t="shared" si="232"/>
        <v>24639</v>
      </c>
      <c r="FI43" s="35">
        <f t="shared" si="233"/>
        <v>1.9188856567464758</v>
      </c>
      <c r="FJ43" s="45">
        <f t="shared" si="234"/>
        <v>124922</v>
      </c>
      <c r="FK43" s="45">
        <f t="shared" si="235"/>
        <v>50513</v>
      </c>
      <c r="FL43" s="46">
        <f t="shared" si="236"/>
        <v>1.6788560523592577</v>
      </c>
      <c r="FM43" s="33">
        <v>90745</v>
      </c>
      <c r="FN43" s="33">
        <f t="shared" si="117"/>
        <v>18484</v>
      </c>
      <c r="FO43" s="35">
        <f t="shared" si="118"/>
        <v>1.2557949654723848</v>
      </c>
      <c r="FP43" s="45">
        <f t="shared" si="116"/>
        <v>215667</v>
      </c>
      <c r="FQ43" s="45">
        <f t="shared" si="119"/>
        <v>68997</v>
      </c>
      <c r="FR43" s="46">
        <f t="shared" si="120"/>
        <v>1.4704233994681939</v>
      </c>
    </row>
    <row r="44" spans="1:174" x14ac:dyDescent="0.2">
      <c r="A44" s="32">
        <v>38</v>
      </c>
      <c r="B44" s="32" t="s">
        <v>126</v>
      </c>
      <c r="C44" s="10">
        <v>1012004435</v>
      </c>
      <c r="D44" s="10" t="s">
        <v>122</v>
      </c>
      <c r="E44" s="10" t="s">
        <v>95</v>
      </c>
      <c r="F44" s="33">
        <v>39102</v>
      </c>
      <c r="G44" s="33">
        <v>23275.01</v>
      </c>
      <c r="H44" s="33">
        <v>81036</v>
      </c>
      <c r="I44" s="34">
        <f t="shared" si="123"/>
        <v>143413.01</v>
      </c>
      <c r="J44" s="33">
        <v>40430</v>
      </c>
      <c r="K44" s="33">
        <v>0</v>
      </c>
      <c r="L44" s="33">
        <v>40438</v>
      </c>
      <c r="M44" s="34">
        <f t="shared" si="124"/>
        <v>224281.01</v>
      </c>
      <c r="N44" s="33">
        <v>40089</v>
      </c>
      <c r="O44" s="33">
        <v>78507</v>
      </c>
      <c r="P44" s="33">
        <v>46124</v>
      </c>
      <c r="Q44" s="34">
        <f t="shared" si="125"/>
        <v>389001.01</v>
      </c>
      <c r="R44" s="33">
        <v>55051</v>
      </c>
      <c r="S44" s="33">
        <v>66727</v>
      </c>
      <c r="T44" s="33">
        <v>163724</v>
      </c>
      <c r="U44" s="34">
        <f t="shared" si="126"/>
        <v>674503.01</v>
      </c>
      <c r="V44" s="33">
        <v>6658</v>
      </c>
      <c r="W44" s="33">
        <f t="shared" si="127"/>
        <v>-32444</v>
      </c>
      <c r="X44" s="35">
        <f t="shared" si="128"/>
        <v>0.17027262032632601</v>
      </c>
      <c r="Y44" s="33">
        <v>86628</v>
      </c>
      <c r="Z44" s="33">
        <f t="shared" si="129"/>
        <v>63352.990000000005</v>
      </c>
      <c r="AA44" s="35">
        <f t="shared" si="130"/>
        <v>3.7219318058295143</v>
      </c>
      <c r="AB44" s="33">
        <v>165930</v>
      </c>
      <c r="AC44" s="33">
        <f t="shared" si="131"/>
        <v>84894</v>
      </c>
      <c r="AD44" s="35">
        <f t="shared" si="132"/>
        <v>2.0476084703094921</v>
      </c>
      <c r="AE44" s="36">
        <f t="shared" si="133"/>
        <v>259216</v>
      </c>
      <c r="AF44" s="36">
        <f t="shared" si="134"/>
        <v>115802.98999999999</v>
      </c>
      <c r="AG44" s="37">
        <f t="shared" si="135"/>
        <v>1.8074789727933329</v>
      </c>
      <c r="AH44" s="33">
        <v>1107</v>
      </c>
      <c r="AI44" s="33">
        <f t="shared" si="136"/>
        <v>-39323</v>
      </c>
      <c r="AJ44" s="35">
        <f t="shared" si="137"/>
        <v>2.7380657927281723E-2</v>
      </c>
      <c r="AK44" s="33">
        <v>88499</v>
      </c>
      <c r="AL44" s="33">
        <f t="shared" si="138"/>
        <v>88499</v>
      </c>
      <c r="AM44" s="35" t="e">
        <f t="shared" si="139"/>
        <v>#DIV/0!</v>
      </c>
      <c r="AN44" s="33">
        <v>177263</v>
      </c>
      <c r="AO44" s="33">
        <f t="shared" si="140"/>
        <v>136825</v>
      </c>
      <c r="AP44" s="35">
        <f t="shared" si="141"/>
        <v>4.3835748553340919</v>
      </c>
      <c r="AQ44" s="38">
        <f t="shared" si="142"/>
        <v>526085</v>
      </c>
      <c r="AR44" s="38">
        <f t="shared" si="122"/>
        <v>301803.99</v>
      </c>
      <c r="AS44" s="39">
        <f t="shared" si="121"/>
        <v>2.3456511097395181</v>
      </c>
      <c r="AT44" s="33">
        <v>1704</v>
      </c>
      <c r="AU44" s="33">
        <f t="shared" si="143"/>
        <v>-38385</v>
      </c>
      <c r="AV44" s="35">
        <f t="shared" si="144"/>
        <v>4.2505425428421763E-2</v>
      </c>
      <c r="AW44" s="33">
        <v>90337</v>
      </c>
      <c r="AX44" s="33">
        <f t="shared" si="145"/>
        <v>11830</v>
      </c>
      <c r="AY44" s="35">
        <f t="shared" si="146"/>
        <v>1.1506871998675277</v>
      </c>
      <c r="AZ44" s="33">
        <v>164898</v>
      </c>
      <c r="BA44" s="33">
        <f t="shared" si="147"/>
        <v>118774</v>
      </c>
      <c r="BB44" s="40">
        <f t="shared" si="148"/>
        <v>3.5751018992281676</v>
      </c>
      <c r="BC44" s="38">
        <f t="shared" si="149"/>
        <v>783024</v>
      </c>
      <c r="BD44" s="38">
        <f t="shared" si="150"/>
        <v>394022.99</v>
      </c>
      <c r="BE44" s="39">
        <f t="shared" si="151"/>
        <v>2.0129099407736755</v>
      </c>
      <c r="BF44" s="33">
        <v>0</v>
      </c>
      <c r="BG44" s="33">
        <f t="shared" si="152"/>
        <v>-55051</v>
      </c>
      <c r="BH44" s="40">
        <f t="shared" si="153"/>
        <v>0</v>
      </c>
      <c r="BI44" s="33">
        <v>216643</v>
      </c>
      <c r="BJ44" s="33">
        <f t="shared" si="154"/>
        <v>149916</v>
      </c>
      <c r="BK44" s="40">
        <f t="shared" si="155"/>
        <v>3.2467067304089801</v>
      </c>
      <c r="BL44" s="33">
        <v>94746</v>
      </c>
      <c r="BM44" s="33">
        <f t="shared" si="156"/>
        <v>-68978</v>
      </c>
      <c r="BN44" s="40">
        <f t="shared" si="157"/>
        <v>0.57869341086218273</v>
      </c>
      <c r="BO44" s="38">
        <f t="shared" si="158"/>
        <v>1094413</v>
      </c>
      <c r="BP44" s="33">
        <f t="shared" si="159"/>
        <v>419909.99</v>
      </c>
      <c r="BQ44" s="40">
        <f t="shared" si="160"/>
        <v>1.6225472440812383</v>
      </c>
      <c r="BR44" s="33">
        <v>0</v>
      </c>
      <c r="BS44" s="33">
        <f t="shared" si="161"/>
        <v>-6658</v>
      </c>
      <c r="BT44" s="35">
        <f t="shared" si="162"/>
        <v>0</v>
      </c>
      <c r="BU44" s="33">
        <v>85253.55</v>
      </c>
      <c r="BV44" s="33">
        <f t="shared" si="163"/>
        <v>-1374.4499999999971</v>
      </c>
      <c r="BW44" s="35">
        <f t="shared" si="164"/>
        <v>0.9841338828092534</v>
      </c>
      <c r="BX44" s="33">
        <v>248005</v>
      </c>
      <c r="BY44" s="33">
        <f t="shared" si="165"/>
        <v>82075</v>
      </c>
      <c r="BZ44" s="35">
        <f t="shared" si="166"/>
        <v>1.494636292412463</v>
      </c>
      <c r="CA44" s="41">
        <f t="shared" si="167"/>
        <v>333258.55</v>
      </c>
      <c r="CB44" s="41">
        <f t="shared" si="168"/>
        <v>74042.549999999988</v>
      </c>
      <c r="CC44" s="42">
        <f t="shared" si="169"/>
        <v>1.2856403539904944</v>
      </c>
      <c r="CD44" s="33">
        <v>-80441.679999999993</v>
      </c>
      <c r="CE44" s="33">
        <f t="shared" si="170"/>
        <v>-81548.679999999993</v>
      </c>
      <c r="CF44" s="35">
        <f t="shared" si="171"/>
        <v>-72.666377597109303</v>
      </c>
      <c r="CG44" s="33">
        <v>82893</v>
      </c>
      <c r="CH44" s="33">
        <f t="shared" si="172"/>
        <v>-5606</v>
      </c>
      <c r="CI44" s="35">
        <f t="shared" si="173"/>
        <v>0.93665465146498827</v>
      </c>
      <c r="CJ44" s="33">
        <v>165712</v>
      </c>
      <c r="CK44" s="33">
        <f t="shared" si="174"/>
        <v>-11551</v>
      </c>
      <c r="CL44" s="35">
        <f t="shared" si="175"/>
        <v>0.93483693720629801</v>
      </c>
      <c r="CM44" s="41">
        <f t="shared" si="176"/>
        <v>501421.87</v>
      </c>
      <c r="CN44" s="41">
        <f t="shared" si="177"/>
        <v>-24663.130000000005</v>
      </c>
      <c r="CO44" s="42">
        <f t="shared" si="178"/>
        <v>0.95311949589895173</v>
      </c>
      <c r="CP44" s="33">
        <v>186</v>
      </c>
      <c r="CQ44" s="33">
        <f t="shared" si="179"/>
        <v>-1518</v>
      </c>
      <c r="CR44" s="35">
        <f t="shared" si="180"/>
        <v>0.10915492957746478</v>
      </c>
      <c r="CS44" s="33">
        <v>87925</v>
      </c>
      <c r="CT44" s="33">
        <f t="shared" si="181"/>
        <v>-2412</v>
      </c>
      <c r="CU44" s="35">
        <f t="shared" si="182"/>
        <v>0.97329997675371105</v>
      </c>
      <c r="CV44" s="33">
        <v>164801</v>
      </c>
      <c r="CW44" s="33">
        <f t="shared" si="183"/>
        <v>-97</v>
      </c>
      <c r="CX44" s="35">
        <f t="shared" si="184"/>
        <v>0.99941175757134715</v>
      </c>
      <c r="CY44" s="41">
        <f t="shared" si="185"/>
        <v>754333.87</v>
      </c>
      <c r="CZ44" s="41">
        <f t="shared" si="186"/>
        <v>-28690.130000000005</v>
      </c>
      <c r="DA44" s="42">
        <f t="shared" si="187"/>
        <v>0.96335983315964768</v>
      </c>
      <c r="DB44" s="33">
        <v>0</v>
      </c>
      <c r="DC44" s="33">
        <f t="shared" si="188"/>
        <v>0</v>
      </c>
      <c r="DD44" s="35" t="e">
        <f t="shared" si="189"/>
        <v>#DIV/0!</v>
      </c>
      <c r="DE44" s="33">
        <v>95383</v>
      </c>
      <c r="DF44" s="33">
        <f t="shared" si="190"/>
        <v>-121260</v>
      </c>
      <c r="DG44" s="35">
        <f t="shared" si="191"/>
        <v>0.44027732259985319</v>
      </c>
      <c r="DH44" s="33">
        <v>172745</v>
      </c>
      <c r="DI44" s="33">
        <f t="shared" si="192"/>
        <v>77999</v>
      </c>
      <c r="DJ44" s="35">
        <f t="shared" si="193"/>
        <v>1.8232431976020096</v>
      </c>
      <c r="DK44" s="41">
        <f t="shared" si="194"/>
        <v>1022461.87</v>
      </c>
      <c r="DL44" s="41">
        <f t="shared" si="195"/>
        <v>-71951.13</v>
      </c>
      <c r="DM44" s="42">
        <f t="shared" si="196"/>
        <v>0.93425596187179794</v>
      </c>
      <c r="DN44" s="33">
        <v>110811</v>
      </c>
      <c r="DO44" s="33">
        <f t="shared" si="197"/>
        <v>25557.449999999997</v>
      </c>
      <c r="DP44" s="35">
        <f t="shared" si="198"/>
        <v>1.2997816513212646</v>
      </c>
      <c r="DQ44" s="33">
        <v>255561</v>
      </c>
      <c r="DR44" s="33">
        <f t="shared" si="199"/>
        <v>7556</v>
      </c>
      <c r="DS44" s="35">
        <f t="shared" si="200"/>
        <v>1.0304671276788775</v>
      </c>
      <c r="DT44" s="43">
        <f t="shared" si="201"/>
        <v>366372</v>
      </c>
      <c r="DU44" s="43">
        <f t="shared" si="202"/>
        <v>33113.450000000012</v>
      </c>
      <c r="DV44" s="44">
        <f t="shared" si="203"/>
        <v>1.0993626420087348</v>
      </c>
      <c r="DW44" s="33">
        <v>360728</v>
      </c>
      <c r="DX44" s="33">
        <f t="shared" si="204"/>
        <v>192564.68</v>
      </c>
      <c r="DY44" s="35">
        <f t="shared" si="205"/>
        <v>2.1451051275628954</v>
      </c>
      <c r="DZ44" s="43">
        <f t="shared" si="206"/>
        <v>727100</v>
      </c>
      <c r="EA44" s="43">
        <f t="shared" si="207"/>
        <v>225678.13</v>
      </c>
      <c r="EB44" s="44">
        <f t="shared" si="208"/>
        <v>1.4500763598524333</v>
      </c>
      <c r="EC44" s="33">
        <v>121756</v>
      </c>
      <c r="ED44" s="33">
        <f t="shared" si="209"/>
        <v>121570</v>
      </c>
      <c r="EE44" s="35">
        <f t="shared" si="210"/>
        <v>654.60215053763443</v>
      </c>
      <c r="EF44" s="33">
        <v>188435</v>
      </c>
      <c r="EG44" s="33">
        <f t="shared" si="211"/>
        <v>100510</v>
      </c>
      <c r="EH44" s="35">
        <f t="shared" si="212"/>
        <v>2.1431333522888827</v>
      </c>
      <c r="EI44" s="33">
        <v>119231</v>
      </c>
      <c r="EJ44" s="33">
        <f t="shared" si="213"/>
        <v>-45570</v>
      </c>
      <c r="EK44" s="35">
        <f t="shared" si="214"/>
        <v>0.72348468759291507</v>
      </c>
      <c r="EL44" s="43">
        <f t="shared" si="215"/>
        <v>1156522</v>
      </c>
      <c r="EM44" s="43">
        <f t="shared" si="216"/>
        <v>402188.13</v>
      </c>
      <c r="EN44" s="44">
        <f t="shared" si="217"/>
        <v>1.533169921165014</v>
      </c>
      <c r="EO44" s="33">
        <v>246720</v>
      </c>
      <c r="EP44" s="33">
        <f t="shared" si="218"/>
        <v>151337</v>
      </c>
      <c r="EQ44" s="35">
        <f t="shared" si="219"/>
        <v>2.5866244508979586</v>
      </c>
      <c r="ER44" s="33">
        <v>235229</v>
      </c>
      <c r="ES44" s="33">
        <f t="shared" si="220"/>
        <v>62484</v>
      </c>
      <c r="ET44" s="35">
        <f t="shared" si="221"/>
        <v>1.3617123505745463</v>
      </c>
      <c r="EU44" s="43">
        <f t="shared" si="222"/>
        <v>1638471</v>
      </c>
      <c r="EV44" s="43">
        <f t="shared" si="223"/>
        <v>616009.13</v>
      </c>
      <c r="EW44" s="44">
        <f t="shared" si="224"/>
        <v>1.6024763837892557</v>
      </c>
      <c r="EX44" s="33">
        <v>245633</v>
      </c>
      <c r="EY44" s="33">
        <f t="shared" si="225"/>
        <v>-120739</v>
      </c>
      <c r="EZ44" s="35">
        <f t="shared" si="226"/>
        <v>0.67044697738910175</v>
      </c>
      <c r="FA44" s="33">
        <v>408421</v>
      </c>
      <c r="FB44" s="33">
        <f t="shared" si="227"/>
        <v>47693</v>
      </c>
      <c r="FC44" s="35">
        <f t="shared" si="228"/>
        <v>1.1322131911024373</v>
      </c>
      <c r="FD44" s="45">
        <f t="shared" si="229"/>
        <v>654054</v>
      </c>
      <c r="FE44" s="45">
        <f t="shared" si="230"/>
        <v>-73046</v>
      </c>
      <c r="FF44" s="46">
        <f t="shared" si="231"/>
        <v>0.89953789024893416</v>
      </c>
      <c r="FG44" s="33">
        <v>366715</v>
      </c>
      <c r="FH44" s="33">
        <f t="shared" si="232"/>
        <v>-62707</v>
      </c>
      <c r="FI44" s="35">
        <f t="shared" si="233"/>
        <v>0.85397348063210543</v>
      </c>
      <c r="FJ44" s="45">
        <f t="shared" si="234"/>
        <v>1020769</v>
      </c>
      <c r="FK44" s="45">
        <f t="shared" si="235"/>
        <v>-135753</v>
      </c>
      <c r="FL44" s="46">
        <f t="shared" si="236"/>
        <v>0.88261961294294444</v>
      </c>
      <c r="FM44" s="33">
        <v>597359.35</v>
      </c>
      <c r="FN44" s="33">
        <f t="shared" si="117"/>
        <v>115410.34999999998</v>
      </c>
      <c r="FO44" s="35">
        <f t="shared" si="118"/>
        <v>1.2394658978439628</v>
      </c>
      <c r="FP44" s="45">
        <f t="shared" si="116"/>
        <v>1618128.35</v>
      </c>
      <c r="FQ44" s="45">
        <f t="shared" si="119"/>
        <v>-20342.649999999907</v>
      </c>
      <c r="FR44" s="46">
        <f t="shared" si="120"/>
        <v>0.98758436981795839</v>
      </c>
    </row>
    <row r="45" spans="1:174" x14ac:dyDescent="0.2">
      <c r="A45" s="32">
        <v>39</v>
      </c>
      <c r="B45" s="32" t="s">
        <v>127</v>
      </c>
      <c r="C45" s="10">
        <v>1001151276</v>
      </c>
      <c r="D45" s="10" t="s">
        <v>122</v>
      </c>
      <c r="E45" s="10" t="s">
        <v>95</v>
      </c>
      <c r="F45" s="33">
        <v>15689</v>
      </c>
      <c r="G45" s="33">
        <v>14172</v>
      </c>
      <c r="H45" s="33">
        <v>92730</v>
      </c>
      <c r="I45" s="34">
        <f t="shared" si="123"/>
        <v>122591</v>
      </c>
      <c r="J45" s="33">
        <v>10346</v>
      </c>
      <c r="K45" s="33">
        <v>0</v>
      </c>
      <c r="L45" s="33">
        <v>13999</v>
      </c>
      <c r="M45" s="34">
        <f t="shared" si="124"/>
        <v>146936</v>
      </c>
      <c r="N45" s="33">
        <v>14397</v>
      </c>
      <c r="O45" s="33">
        <v>12268</v>
      </c>
      <c r="P45" s="33">
        <v>18927</v>
      </c>
      <c r="Q45" s="34">
        <f t="shared" si="125"/>
        <v>192528</v>
      </c>
      <c r="R45" s="33">
        <v>13976</v>
      </c>
      <c r="S45" s="33">
        <v>14687</v>
      </c>
      <c r="T45" s="33">
        <v>31327</v>
      </c>
      <c r="U45" s="34">
        <f t="shared" si="126"/>
        <v>252518</v>
      </c>
      <c r="V45" s="33">
        <v>0</v>
      </c>
      <c r="W45" s="33">
        <f t="shared" si="127"/>
        <v>-15689</v>
      </c>
      <c r="X45" s="35">
        <f t="shared" si="128"/>
        <v>0</v>
      </c>
      <c r="Y45" s="33">
        <v>60360</v>
      </c>
      <c r="Z45" s="33">
        <f t="shared" si="129"/>
        <v>46188</v>
      </c>
      <c r="AA45" s="35">
        <f t="shared" si="130"/>
        <v>4.259102455546147</v>
      </c>
      <c r="AB45" s="33">
        <v>18663</v>
      </c>
      <c r="AC45" s="33">
        <f t="shared" si="131"/>
        <v>-74067</v>
      </c>
      <c r="AD45" s="35">
        <f t="shared" si="132"/>
        <v>0.20126172759624716</v>
      </c>
      <c r="AE45" s="36">
        <f t="shared" si="133"/>
        <v>79023</v>
      </c>
      <c r="AF45" s="36">
        <f t="shared" si="134"/>
        <v>-43568</v>
      </c>
      <c r="AG45" s="37">
        <f t="shared" si="135"/>
        <v>0.64460686347284879</v>
      </c>
      <c r="AH45" s="33">
        <v>1798</v>
      </c>
      <c r="AI45" s="33">
        <f t="shared" si="136"/>
        <v>-8548</v>
      </c>
      <c r="AJ45" s="35">
        <f t="shared" si="137"/>
        <v>0.17378697080997488</v>
      </c>
      <c r="AK45" s="33">
        <v>9082</v>
      </c>
      <c r="AL45" s="33">
        <f t="shared" si="138"/>
        <v>9082</v>
      </c>
      <c r="AM45" s="35" t="e">
        <f t="shared" si="139"/>
        <v>#DIV/0!</v>
      </c>
      <c r="AN45" s="33">
        <v>20358.5</v>
      </c>
      <c r="AO45" s="33">
        <f t="shared" si="140"/>
        <v>6359.5</v>
      </c>
      <c r="AP45" s="35">
        <f t="shared" si="141"/>
        <v>1.4542824487463391</v>
      </c>
      <c r="AQ45" s="38">
        <f t="shared" si="142"/>
        <v>110261.5</v>
      </c>
      <c r="AR45" s="38">
        <f t="shared" si="122"/>
        <v>-36674.5</v>
      </c>
      <c r="AS45" s="39">
        <f t="shared" si="121"/>
        <v>0.75040493820438825</v>
      </c>
      <c r="AT45" s="33">
        <v>0</v>
      </c>
      <c r="AU45" s="33">
        <f t="shared" si="143"/>
        <v>-14397</v>
      </c>
      <c r="AV45" s="35">
        <f t="shared" si="144"/>
        <v>0</v>
      </c>
      <c r="AW45" s="33">
        <v>7905</v>
      </c>
      <c r="AX45" s="33">
        <f t="shared" si="145"/>
        <v>-4363</v>
      </c>
      <c r="AY45" s="35">
        <f t="shared" si="146"/>
        <v>0.64435930877078573</v>
      </c>
      <c r="AZ45" s="33">
        <v>23162</v>
      </c>
      <c r="BA45" s="33">
        <f t="shared" si="147"/>
        <v>4235</v>
      </c>
      <c r="BB45" s="40">
        <f t="shared" si="148"/>
        <v>1.2237544248956518</v>
      </c>
      <c r="BC45" s="38">
        <f t="shared" si="149"/>
        <v>141328.5</v>
      </c>
      <c r="BD45" s="38">
        <f t="shared" si="150"/>
        <v>-51199.5</v>
      </c>
      <c r="BE45" s="39">
        <f t="shared" si="151"/>
        <v>0.73406725255547245</v>
      </c>
      <c r="BF45" s="33">
        <v>0</v>
      </c>
      <c r="BG45" s="33">
        <f t="shared" si="152"/>
        <v>-13976</v>
      </c>
      <c r="BH45" s="40">
        <f t="shared" si="153"/>
        <v>0</v>
      </c>
      <c r="BI45" s="33">
        <v>11306</v>
      </c>
      <c r="BJ45" s="33">
        <f t="shared" si="154"/>
        <v>-3381</v>
      </c>
      <c r="BK45" s="40">
        <f t="shared" si="155"/>
        <v>0.76979641860148429</v>
      </c>
      <c r="BL45" s="33">
        <v>16731</v>
      </c>
      <c r="BM45" s="33">
        <f t="shared" si="156"/>
        <v>-14596</v>
      </c>
      <c r="BN45" s="40">
        <f t="shared" si="157"/>
        <v>0.53407603664570502</v>
      </c>
      <c r="BO45" s="38">
        <f t="shared" si="158"/>
        <v>169365.5</v>
      </c>
      <c r="BP45" s="33">
        <f t="shared" si="159"/>
        <v>-83152.5</v>
      </c>
      <c r="BQ45" s="40">
        <f t="shared" si="160"/>
        <v>0.6707066426947782</v>
      </c>
      <c r="BR45" s="33">
        <v>0</v>
      </c>
      <c r="BS45" s="33">
        <f t="shared" si="161"/>
        <v>0</v>
      </c>
      <c r="BT45" s="35" t="e">
        <f t="shared" si="162"/>
        <v>#DIV/0!</v>
      </c>
      <c r="BU45" s="33">
        <v>10141</v>
      </c>
      <c r="BV45" s="33">
        <f t="shared" si="163"/>
        <v>-50219</v>
      </c>
      <c r="BW45" s="35">
        <f t="shared" si="164"/>
        <v>0.16800861497680583</v>
      </c>
      <c r="BX45" s="33">
        <v>14738</v>
      </c>
      <c r="BY45" s="33">
        <f t="shared" si="165"/>
        <v>-3925</v>
      </c>
      <c r="BZ45" s="35">
        <f t="shared" si="166"/>
        <v>0.78969083212773938</v>
      </c>
      <c r="CA45" s="41">
        <f t="shared" si="167"/>
        <v>24879</v>
      </c>
      <c r="CB45" s="41">
        <f t="shared" si="168"/>
        <v>-54144</v>
      </c>
      <c r="CC45" s="42">
        <f t="shared" si="169"/>
        <v>0.31483239056983409</v>
      </c>
      <c r="CD45" s="33">
        <v>459</v>
      </c>
      <c r="CE45" s="33">
        <f t="shared" si="170"/>
        <v>-1339</v>
      </c>
      <c r="CF45" s="35">
        <f t="shared" si="171"/>
        <v>0.25528364849833146</v>
      </c>
      <c r="CG45" s="33">
        <v>7754</v>
      </c>
      <c r="CH45" s="33">
        <f t="shared" si="172"/>
        <v>-1328</v>
      </c>
      <c r="CI45" s="35">
        <f t="shared" si="173"/>
        <v>0.85377670116714377</v>
      </c>
      <c r="CJ45" s="33">
        <v>18706</v>
      </c>
      <c r="CK45" s="33">
        <f t="shared" si="174"/>
        <v>-1652.5</v>
      </c>
      <c r="CL45" s="35">
        <f t="shared" si="175"/>
        <v>0.91882997273865952</v>
      </c>
      <c r="CM45" s="41">
        <f t="shared" si="176"/>
        <v>51798</v>
      </c>
      <c r="CN45" s="41">
        <f t="shared" si="177"/>
        <v>-58463.5</v>
      </c>
      <c r="CO45" s="42">
        <f t="shared" si="178"/>
        <v>0.46977412786874839</v>
      </c>
      <c r="CP45" s="33">
        <v>0</v>
      </c>
      <c r="CQ45" s="33">
        <f t="shared" si="179"/>
        <v>0</v>
      </c>
      <c r="CR45" s="35" t="e">
        <f t="shared" si="180"/>
        <v>#DIV/0!</v>
      </c>
      <c r="CS45" s="33">
        <v>7381</v>
      </c>
      <c r="CT45" s="33">
        <f t="shared" si="181"/>
        <v>-524</v>
      </c>
      <c r="CU45" s="35">
        <f t="shared" si="182"/>
        <v>0.93371283997469956</v>
      </c>
      <c r="CV45" s="33">
        <v>16666</v>
      </c>
      <c r="CW45" s="33">
        <f t="shared" si="183"/>
        <v>-6496</v>
      </c>
      <c r="CX45" s="35">
        <f t="shared" si="184"/>
        <v>0.71954062688886966</v>
      </c>
      <c r="CY45" s="41">
        <f t="shared" si="185"/>
        <v>75845</v>
      </c>
      <c r="CZ45" s="41">
        <f t="shared" si="186"/>
        <v>-65483.5</v>
      </c>
      <c r="DA45" s="42">
        <f t="shared" si="187"/>
        <v>0.53665750361745856</v>
      </c>
      <c r="DB45" s="33">
        <v>0</v>
      </c>
      <c r="DC45" s="33">
        <f t="shared" si="188"/>
        <v>0</v>
      </c>
      <c r="DD45" s="35" t="e">
        <f t="shared" si="189"/>
        <v>#DIV/0!</v>
      </c>
      <c r="DE45" s="33">
        <v>11231</v>
      </c>
      <c r="DF45" s="33">
        <f t="shared" si="190"/>
        <v>-75</v>
      </c>
      <c r="DG45" s="35">
        <f t="shared" si="191"/>
        <v>0.99336635414823993</v>
      </c>
      <c r="DH45" s="33">
        <v>14735</v>
      </c>
      <c r="DI45" s="33">
        <f t="shared" si="192"/>
        <v>-1996</v>
      </c>
      <c r="DJ45" s="35">
        <f t="shared" si="193"/>
        <v>0.88070049608511147</v>
      </c>
      <c r="DK45" s="41">
        <f t="shared" si="194"/>
        <v>101811</v>
      </c>
      <c r="DL45" s="41">
        <f t="shared" si="195"/>
        <v>-67554.5</v>
      </c>
      <c r="DM45" s="42">
        <f t="shared" si="196"/>
        <v>0.60113187160313053</v>
      </c>
      <c r="DN45" s="33">
        <v>9215</v>
      </c>
      <c r="DO45" s="33">
        <f t="shared" si="197"/>
        <v>-926</v>
      </c>
      <c r="DP45" s="35">
        <f t="shared" si="198"/>
        <v>0.90868750616310023</v>
      </c>
      <c r="DQ45" s="33">
        <v>18430</v>
      </c>
      <c r="DR45" s="33">
        <f t="shared" si="199"/>
        <v>3692</v>
      </c>
      <c r="DS45" s="35">
        <f t="shared" si="200"/>
        <v>1.2505088885873252</v>
      </c>
      <c r="DT45" s="43">
        <f t="shared" si="201"/>
        <v>27645</v>
      </c>
      <c r="DU45" s="43">
        <f t="shared" si="202"/>
        <v>2766</v>
      </c>
      <c r="DV45" s="44">
        <f t="shared" si="203"/>
        <v>1.1111781020137466</v>
      </c>
      <c r="DW45" s="33">
        <v>21258.03</v>
      </c>
      <c r="DX45" s="33">
        <f t="shared" si="204"/>
        <v>-5660.9700000000012</v>
      </c>
      <c r="DY45" s="35">
        <f t="shared" si="205"/>
        <v>0.78970355510977375</v>
      </c>
      <c r="DZ45" s="43">
        <f t="shared" si="206"/>
        <v>48903.03</v>
      </c>
      <c r="EA45" s="43">
        <f t="shared" si="207"/>
        <v>-2894.9700000000012</v>
      </c>
      <c r="EB45" s="44">
        <f t="shared" si="208"/>
        <v>0.94411039036256228</v>
      </c>
      <c r="EC45" s="33">
        <v>20902</v>
      </c>
      <c r="ED45" s="33">
        <f t="shared" si="209"/>
        <v>20902</v>
      </c>
      <c r="EE45" s="35" t="e">
        <f t="shared" si="210"/>
        <v>#DIV/0!</v>
      </c>
      <c r="EF45" s="33">
        <v>10807</v>
      </c>
      <c r="EG45" s="33">
        <f t="shared" si="211"/>
        <v>3426</v>
      </c>
      <c r="EH45" s="35">
        <f t="shared" si="212"/>
        <v>1.4641647473242108</v>
      </c>
      <c r="EI45" s="33">
        <v>7293</v>
      </c>
      <c r="EJ45" s="33">
        <f t="shared" si="213"/>
        <v>-9373</v>
      </c>
      <c r="EK45" s="35">
        <f t="shared" si="214"/>
        <v>0.437597503900156</v>
      </c>
      <c r="EL45" s="43">
        <f t="shared" si="215"/>
        <v>87905.03</v>
      </c>
      <c r="EM45" s="43">
        <f t="shared" si="216"/>
        <v>12060.029999999999</v>
      </c>
      <c r="EN45" s="44">
        <f t="shared" si="217"/>
        <v>1.1590088997297119</v>
      </c>
      <c r="EO45" s="33">
        <v>24789</v>
      </c>
      <c r="EP45" s="33">
        <f t="shared" si="218"/>
        <v>13558</v>
      </c>
      <c r="EQ45" s="35">
        <f t="shared" si="219"/>
        <v>2.2071943727183689</v>
      </c>
      <c r="ER45" s="33">
        <v>17778</v>
      </c>
      <c r="ES45" s="33">
        <f t="shared" si="220"/>
        <v>3043</v>
      </c>
      <c r="ET45" s="35">
        <f t="shared" si="221"/>
        <v>1.2065151001017984</v>
      </c>
      <c r="EU45" s="43">
        <f t="shared" si="222"/>
        <v>130472.03</v>
      </c>
      <c r="EV45" s="43">
        <f t="shared" si="223"/>
        <v>28661.03</v>
      </c>
      <c r="EW45" s="44">
        <f t="shared" si="224"/>
        <v>1.2815121155867244</v>
      </c>
      <c r="EX45" s="33">
        <v>32641</v>
      </c>
      <c r="EY45" s="33">
        <f t="shared" si="225"/>
        <v>4996</v>
      </c>
      <c r="EZ45" s="35">
        <f t="shared" si="226"/>
        <v>1.1807198408392114</v>
      </c>
      <c r="FA45" s="33">
        <v>68745</v>
      </c>
      <c r="FB45" s="33">
        <f t="shared" si="227"/>
        <v>47486.97</v>
      </c>
      <c r="FC45" s="35">
        <f t="shared" si="228"/>
        <v>3.2338368136652362</v>
      </c>
      <c r="FD45" s="45">
        <f t="shared" si="229"/>
        <v>101386</v>
      </c>
      <c r="FE45" s="45">
        <f t="shared" si="230"/>
        <v>52482.97</v>
      </c>
      <c r="FF45" s="46">
        <f t="shared" si="231"/>
        <v>2.0732048709456246</v>
      </c>
      <c r="FG45" s="33">
        <v>71724</v>
      </c>
      <c r="FH45" s="33">
        <f t="shared" si="232"/>
        <v>32722</v>
      </c>
      <c r="FI45" s="35">
        <f t="shared" si="233"/>
        <v>1.8389826162760885</v>
      </c>
      <c r="FJ45" s="45">
        <f t="shared" si="234"/>
        <v>173110</v>
      </c>
      <c r="FK45" s="45">
        <f t="shared" si="235"/>
        <v>85204.97</v>
      </c>
      <c r="FL45" s="46">
        <f t="shared" si="236"/>
        <v>1.9692843515325573</v>
      </c>
      <c r="FM45" s="33">
        <v>91149</v>
      </c>
      <c r="FN45" s="33">
        <f t="shared" si="117"/>
        <v>48582</v>
      </c>
      <c r="FO45" s="35">
        <f t="shared" si="118"/>
        <v>2.1413066459933749</v>
      </c>
      <c r="FP45" s="45">
        <f t="shared" si="116"/>
        <v>264259</v>
      </c>
      <c r="FQ45" s="45">
        <f t="shared" si="119"/>
        <v>133786.97</v>
      </c>
      <c r="FR45" s="46">
        <f t="shared" si="120"/>
        <v>2.0254072846111155</v>
      </c>
    </row>
    <row r="46" spans="1:174" x14ac:dyDescent="0.2">
      <c r="A46" s="32">
        <v>40</v>
      </c>
      <c r="B46" s="32" t="s">
        <v>128</v>
      </c>
      <c r="C46" s="10">
        <v>1012001988</v>
      </c>
      <c r="D46" s="10" t="s">
        <v>122</v>
      </c>
      <c r="E46" s="10" t="s">
        <v>95</v>
      </c>
      <c r="F46" s="33"/>
      <c r="G46" s="33">
        <v>61683</v>
      </c>
      <c r="H46" s="33">
        <v>56695</v>
      </c>
      <c r="I46" s="34">
        <f t="shared" si="123"/>
        <v>118378</v>
      </c>
      <c r="J46" s="33">
        <v>59910</v>
      </c>
      <c r="K46" s="33">
        <v>87603</v>
      </c>
      <c r="L46" s="33">
        <v>148233</v>
      </c>
      <c r="M46" s="34">
        <f t="shared" si="124"/>
        <v>414124</v>
      </c>
      <c r="N46" s="33">
        <v>62024</v>
      </c>
      <c r="O46" s="33">
        <v>68199</v>
      </c>
      <c r="P46" s="33">
        <v>27699</v>
      </c>
      <c r="Q46" s="34">
        <f t="shared" si="125"/>
        <v>572046</v>
      </c>
      <c r="R46" s="33">
        <v>82820</v>
      </c>
      <c r="S46" s="33">
        <v>68739</v>
      </c>
      <c r="T46" s="33">
        <v>155847</v>
      </c>
      <c r="U46" s="34">
        <f t="shared" si="126"/>
        <v>879452</v>
      </c>
      <c r="V46" s="33">
        <v>0</v>
      </c>
      <c r="W46" s="33">
        <f t="shared" si="127"/>
        <v>0</v>
      </c>
      <c r="X46" s="35" t="e">
        <f t="shared" si="128"/>
        <v>#DIV/0!</v>
      </c>
      <c r="Y46" s="33">
        <v>53953</v>
      </c>
      <c r="Z46" s="33">
        <f t="shared" si="129"/>
        <v>-7730</v>
      </c>
      <c r="AA46" s="35">
        <f t="shared" si="130"/>
        <v>0.87468184102589042</v>
      </c>
      <c r="AB46" s="33">
        <v>58418</v>
      </c>
      <c r="AC46" s="33">
        <f t="shared" si="131"/>
        <v>1723</v>
      </c>
      <c r="AD46" s="35">
        <f t="shared" si="132"/>
        <v>1.0303906870094364</v>
      </c>
      <c r="AE46" s="36">
        <f t="shared" si="133"/>
        <v>112371</v>
      </c>
      <c r="AF46" s="36">
        <f t="shared" si="134"/>
        <v>-6007</v>
      </c>
      <c r="AG46" s="37">
        <f t="shared" si="135"/>
        <v>0.94925577387690285</v>
      </c>
      <c r="AH46" s="33">
        <v>70005</v>
      </c>
      <c r="AI46" s="33">
        <f t="shared" si="136"/>
        <v>10095</v>
      </c>
      <c r="AJ46" s="35">
        <f t="shared" si="137"/>
        <v>1.1685027541311968</v>
      </c>
      <c r="AK46" s="33">
        <v>101780</v>
      </c>
      <c r="AL46" s="33">
        <f t="shared" si="138"/>
        <v>14177</v>
      </c>
      <c r="AM46" s="35">
        <f t="shared" si="139"/>
        <v>1.1618323573393605</v>
      </c>
      <c r="AN46" s="33">
        <v>92437</v>
      </c>
      <c r="AO46" s="33">
        <f t="shared" si="140"/>
        <v>-55796</v>
      </c>
      <c r="AP46" s="35">
        <f t="shared" si="141"/>
        <v>0.62359258734559786</v>
      </c>
      <c r="AQ46" s="38">
        <f t="shared" si="142"/>
        <v>376593</v>
      </c>
      <c r="AR46" s="38">
        <f t="shared" si="122"/>
        <v>-37531</v>
      </c>
      <c r="AS46" s="39">
        <f t="shared" ref="AS46:AS64" si="237">AQ46/M46</f>
        <v>0.90937255508012094</v>
      </c>
      <c r="AT46" s="33">
        <v>87941</v>
      </c>
      <c r="AU46" s="33">
        <f t="shared" si="143"/>
        <v>25917</v>
      </c>
      <c r="AV46" s="35">
        <f t="shared" si="144"/>
        <v>1.4178543789500839</v>
      </c>
      <c r="AW46" s="33">
        <v>16965</v>
      </c>
      <c r="AX46" s="33">
        <f t="shared" si="145"/>
        <v>-51234</v>
      </c>
      <c r="AY46" s="35">
        <f t="shared" si="146"/>
        <v>0.24875731315708441</v>
      </c>
      <c r="AZ46" s="33">
        <v>24705</v>
      </c>
      <c r="BA46" s="33">
        <f t="shared" si="147"/>
        <v>-2994</v>
      </c>
      <c r="BB46" s="40">
        <f t="shared" si="148"/>
        <v>0.89190945521498977</v>
      </c>
      <c r="BC46" s="38">
        <f t="shared" si="149"/>
        <v>506204</v>
      </c>
      <c r="BD46" s="38">
        <f t="shared" si="150"/>
        <v>-65842</v>
      </c>
      <c r="BE46" s="39">
        <f t="shared" si="151"/>
        <v>0.88490086461578266</v>
      </c>
      <c r="BF46" s="33">
        <v>50610</v>
      </c>
      <c r="BG46" s="33">
        <f t="shared" si="152"/>
        <v>-32210</v>
      </c>
      <c r="BH46" s="40">
        <f t="shared" si="153"/>
        <v>0.61108427915962327</v>
      </c>
      <c r="BI46" s="33">
        <v>64294</v>
      </c>
      <c r="BJ46" s="33">
        <f t="shared" si="154"/>
        <v>-4445</v>
      </c>
      <c r="BK46" s="40">
        <f t="shared" si="155"/>
        <v>0.93533510816276055</v>
      </c>
      <c r="BL46" s="33">
        <v>182978</v>
      </c>
      <c r="BM46" s="33">
        <f t="shared" si="156"/>
        <v>27131</v>
      </c>
      <c r="BN46" s="40">
        <f t="shared" si="157"/>
        <v>1.1740874062381694</v>
      </c>
      <c r="BO46" s="38">
        <f t="shared" si="158"/>
        <v>804086</v>
      </c>
      <c r="BP46" s="33">
        <f t="shared" si="159"/>
        <v>-75366</v>
      </c>
      <c r="BQ46" s="40">
        <f t="shared" si="160"/>
        <v>0.91430345260457646</v>
      </c>
      <c r="BR46" s="33">
        <v>1290</v>
      </c>
      <c r="BS46" s="33">
        <f t="shared" si="161"/>
        <v>1290</v>
      </c>
      <c r="BT46" s="35" t="e">
        <f t="shared" si="162"/>
        <v>#DIV/0!</v>
      </c>
      <c r="BU46" s="33">
        <v>60730</v>
      </c>
      <c r="BV46" s="33">
        <f t="shared" si="163"/>
        <v>6777</v>
      </c>
      <c r="BW46" s="35">
        <f t="shared" si="164"/>
        <v>1.1256093266361462</v>
      </c>
      <c r="BX46" s="33">
        <v>56653.74</v>
      </c>
      <c r="BY46" s="33">
        <f t="shared" si="165"/>
        <v>-1764.260000000002</v>
      </c>
      <c r="BZ46" s="35">
        <f t="shared" si="166"/>
        <v>0.96979937690437878</v>
      </c>
      <c r="CA46" s="41">
        <f t="shared" si="167"/>
        <v>118673.73999999999</v>
      </c>
      <c r="CB46" s="41">
        <f t="shared" si="168"/>
        <v>6302.7399999999907</v>
      </c>
      <c r="CC46" s="42">
        <f t="shared" si="169"/>
        <v>1.0560886705644694</v>
      </c>
      <c r="CD46" s="33">
        <v>67671</v>
      </c>
      <c r="CE46" s="33">
        <f t="shared" si="170"/>
        <v>-2334</v>
      </c>
      <c r="CF46" s="35">
        <f t="shared" si="171"/>
        <v>0.96665952431969149</v>
      </c>
      <c r="CG46" s="33">
        <v>111420</v>
      </c>
      <c r="CH46" s="33">
        <f t="shared" si="172"/>
        <v>9640</v>
      </c>
      <c r="CI46" s="35">
        <f t="shared" si="173"/>
        <v>1.094714089212026</v>
      </c>
      <c r="CJ46" s="33">
        <v>143454.81</v>
      </c>
      <c r="CK46" s="33">
        <f t="shared" si="174"/>
        <v>51017.81</v>
      </c>
      <c r="CL46" s="35">
        <f t="shared" si="175"/>
        <v>1.5519197940218743</v>
      </c>
      <c r="CM46" s="41">
        <f t="shared" si="176"/>
        <v>441219.55</v>
      </c>
      <c r="CN46" s="41">
        <f t="shared" si="177"/>
        <v>64626.549999999988</v>
      </c>
      <c r="CO46" s="42">
        <f t="shared" si="178"/>
        <v>1.1716084738696684</v>
      </c>
      <c r="CP46" s="33">
        <v>38153</v>
      </c>
      <c r="CQ46" s="33">
        <f t="shared" si="179"/>
        <v>-49788</v>
      </c>
      <c r="CR46" s="35">
        <f t="shared" si="180"/>
        <v>0.43384769333985285</v>
      </c>
      <c r="CS46" s="33">
        <v>36620</v>
      </c>
      <c r="CT46" s="33">
        <f t="shared" si="181"/>
        <v>19655</v>
      </c>
      <c r="CU46" s="35">
        <f t="shared" si="182"/>
        <v>2.1585617447686412</v>
      </c>
      <c r="CV46" s="33">
        <v>46786</v>
      </c>
      <c r="CW46" s="33">
        <f t="shared" si="183"/>
        <v>22081</v>
      </c>
      <c r="CX46" s="35">
        <f t="shared" si="184"/>
        <v>1.893786682857721</v>
      </c>
      <c r="CY46" s="41">
        <f t="shared" si="185"/>
        <v>562778.55000000005</v>
      </c>
      <c r="CZ46" s="41">
        <f t="shared" si="186"/>
        <v>56574.550000000047</v>
      </c>
      <c r="DA46" s="42">
        <f t="shared" si="187"/>
        <v>1.111762352727359</v>
      </c>
      <c r="DB46" s="33">
        <v>61975</v>
      </c>
      <c r="DC46" s="33">
        <f t="shared" si="188"/>
        <v>11365</v>
      </c>
      <c r="DD46" s="35">
        <f t="shared" si="189"/>
        <v>1.224560363564513</v>
      </c>
      <c r="DE46" s="33">
        <v>63078</v>
      </c>
      <c r="DF46" s="33">
        <f t="shared" si="190"/>
        <v>-1216</v>
      </c>
      <c r="DG46" s="35">
        <f t="shared" si="191"/>
        <v>0.98108688213519146</v>
      </c>
      <c r="DH46" s="33">
        <v>468394</v>
      </c>
      <c r="DI46" s="33">
        <f t="shared" si="192"/>
        <v>285416</v>
      </c>
      <c r="DJ46" s="35">
        <f t="shared" si="193"/>
        <v>2.5598377947075606</v>
      </c>
      <c r="DK46" s="41">
        <f t="shared" si="194"/>
        <v>1156225.55</v>
      </c>
      <c r="DL46" s="41">
        <f t="shared" si="195"/>
        <v>352139.55000000005</v>
      </c>
      <c r="DM46" s="42">
        <f t="shared" si="196"/>
        <v>1.4379376708461533</v>
      </c>
      <c r="DN46" s="33">
        <v>103373</v>
      </c>
      <c r="DO46" s="33">
        <f t="shared" si="197"/>
        <v>41353</v>
      </c>
      <c r="DP46" s="35">
        <f t="shared" si="198"/>
        <v>1.6667687842631409</v>
      </c>
      <c r="DQ46" s="33">
        <v>140687</v>
      </c>
      <c r="DR46" s="33">
        <f t="shared" si="199"/>
        <v>84033.260000000009</v>
      </c>
      <c r="DS46" s="35">
        <f t="shared" si="200"/>
        <v>2.4832782442959638</v>
      </c>
      <c r="DT46" s="43">
        <f t="shared" si="201"/>
        <v>244060</v>
      </c>
      <c r="DU46" s="43">
        <f t="shared" si="202"/>
        <v>125386.26000000001</v>
      </c>
      <c r="DV46" s="44">
        <f t="shared" si="203"/>
        <v>2.0565628082505869</v>
      </c>
      <c r="DW46" s="33">
        <v>445909</v>
      </c>
      <c r="DX46" s="33">
        <f t="shared" si="204"/>
        <v>123363.19</v>
      </c>
      <c r="DY46" s="35">
        <f t="shared" si="205"/>
        <v>1.3824671912495159</v>
      </c>
      <c r="DZ46" s="43">
        <f t="shared" si="206"/>
        <v>689969</v>
      </c>
      <c r="EA46" s="43">
        <f t="shared" si="207"/>
        <v>248749.45</v>
      </c>
      <c r="EB46" s="44">
        <f t="shared" si="208"/>
        <v>1.5637770357183856</v>
      </c>
      <c r="EC46" s="33">
        <v>210249</v>
      </c>
      <c r="ED46" s="33">
        <f t="shared" si="209"/>
        <v>172096</v>
      </c>
      <c r="EE46" s="35">
        <f t="shared" si="210"/>
        <v>5.5106806804183162</v>
      </c>
      <c r="EF46" s="33">
        <v>24517.54</v>
      </c>
      <c r="EG46" s="33">
        <f t="shared" si="211"/>
        <v>-12102.46</v>
      </c>
      <c r="EH46" s="35">
        <f t="shared" si="212"/>
        <v>0.6695122883670126</v>
      </c>
      <c r="EI46" s="33">
        <v>35733</v>
      </c>
      <c r="EJ46" s="33">
        <f t="shared" si="213"/>
        <v>-11053</v>
      </c>
      <c r="EK46" s="35">
        <f t="shared" si="214"/>
        <v>0.76375411447869024</v>
      </c>
      <c r="EL46" s="43">
        <f t="shared" si="215"/>
        <v>960468.54</v>
      </c>
      <c r="EM46" s="43">
        <f t="shared" si="216"/>
        <v>397689.99</v>
      </c>
      <c r="EN46" s="44">
        <f t="shared" si="217"/>
        <v>1.7066544913625439</v>
      </c>
      <c r="EO46" s="33">
        <v>211052</v>
      </c>
      <c r="EP46" s="33">
        <f t="shared" si="218"/>
        <v>85999</v>
      </c>
      <c r="EQ46" s="35">
        <f t="shared" si="219"/>
        <v>1.6877004150240298</v>
      </c>
      <c r="ER46" s="33">
        <v>304345</v>
      </c>
      <c r="ES46" s="33">
        <f t="shared" si="220"/>
        <v>-164049</v>
      </c>
      <c r="ET46" s="35">
        <f t="shared" si="221"/>
        <v>0.64976280652612972</v>
      </c>
      <c r="EU46" s="43">
        <f t="shared" si="222"/>
        <v>1475865.54</v>
      </c>
      <c r="EV46" s="43">
        <f t="shared" si="223"/>
        <v>319639.99</v>
      </c>
      <c r="EW46" s="44">
        <f t="shared" si="224"/>
        <v>1.2764512425797889</v>
      </c>
      <c r="EX46" s="33">
        <v>317204</v>
      </c>
      <c r="EY46" s="33">
        <f t="shared" si="225"/>
        <v>73144</v>
      </c>
      <c r="EZ46" s="35">
        <f t="shared" si="226"/>
        <v>1.299696795869868</v>
      </c>
      <c r="FA46" s="33">
        <v>406045</v>
      </c>
      <c r="FB46" s="33">
        <f t="shared" si="227"/>
        <v>-39864</v>
      </c>
      <c r="FC46" s="35">
        <f t="shared" si="228"/>
        <v>0.91060059339461641</v>
      </c>
      <c r="FD46" s="45">
        <f t="shared" si="229"/>
        <v>723249</v>
      </c>
      <c r="FE46" s="45">
        <f t="shared" si="230"/>
        <v>33280</v>
      </c>
      <c r="FF46" s="46">
        <f t="shared" si="231"/>
        <v>1.0482340510950492</v>
      </c>
      <c r="FG46" s="33">
        <v>363181</v>
      </c>
      <c r="FH46" s="33">
        <f t="shared" si="232"/>
        <v>92681.459999999963</v>
      </c>
      <c r="FI46" s="35">
        <f t="shared" si="233"/>
        <v>1.3426307490208669</v>
      </c>
      <c r="FJ46" s="45">
        <f t="shared" si="234"/>
        <v>1086430</v>
      </c>
      <c r="FK46" s="45">
        <f t="shared" si="235"/>
        <v>125961.45999999996</v>
      </c>
      <c r="FL46" s="46">
        <f t="shared" si="236"/>
        <v>1.1311458467968143</v>
      </c>
      <c r="FM46" s="33">
        <v>601892</v>
      </c>
      <c r="FN46" s="33">
        <f t="shared" si="117"/>
        <v>86495</v>
      </c>
      <c r="FO46" s="35">
        <f t="shared" si="118"/>
        <v>1.1678220866632907</v>
      </c>
      <c r="FP46" s="45">
        <f t="shared" si="116"/>
        <v>1688322</v>
      </c>
      <c r="FQ46" s="45">
        <f t="shared" si="119"/>
        <v>212456.45999999996</v>
      </c>
      <c r="FR46" s="46">
        <f t="shared" si="120"/>
        <v>1.1439538048974298</v>
      </c>
    </row>
    <row r="47" spans="1:174" x14ac:dyDescent="0.2">
      <c r="A47" s="32">
        <v>41</v>
      </c>
      <c r="B47" s="32" t="s">
        <v>129</v>
      </c>
      <c r="C47" s="10">
        <v>1012003833</v>
      </c>
      <c r="D47" s="10" t="s">
        <v>122</v>
      </c>
      <c r="E47" s="10" t="s">
        <v>95</v>
      </c>
      <c r="F47" s="33"/>
      <c r="G47" s="33">
        <v>79359</v>
      </c>
      <c r="H47" s="33">
        <v>101929</v>
      </c>
      <c r="I47" s="34">
        <f t="shared" si="123"/>
        <v>181288</v>
      </c>
      <c r="J47" s="33">
        <v>71223</v>
      </c>
      <c r="K47" s="33">
        <v>78743</v>
      </c>
      <c r="L47" s="33">
        <v>109459</v>
      </c>
      <c r="M47" s="34">
        <f t="shared" si="124"/>
        <v>440713</v>
      </c>
      <c r="N47" s="33">
        <v>109146</v>
      </c>
      <c r="O47" s="33">
        <v>56482</v>
      </c>
      <c r="P47" s="33">
        <v>74252</v>
      </c>
      <c r="Q47" s="34">
        <f t="shared" si="125"/>
        <v>680593</v>
      </c>
      <c r="R47" s="33">
        <v>76619</v>
      </c>
      <c r="S47" s="33">
        <v>79820</v>
      </c>
      <c r="T47" s="33">
        <v>193696</v>
      </c>
      <c r="U47" s="34">
        <f t="shared" si="126"/>
        <v>1030728</v>
      </c>
      <c r="V47" s="33">
        <v>0</v>
      </c>
      <c r="W47" s="33">
        <f t="shared" si="127"/>
        <v>0</v>
      </c>
      <c r="X47" s="35" t="e">
        <f t="shared" si="128"/>
        <v>#DIV/0!</v>
      </c>
      <c r="Y47" s="33">
        <v>81418</v>
      </c>
      <c r="Z47" s="33">
        <f t="shared" si="129"/>
        <v>2059</v>
      </c>
      <c r="AA47" s="35">
        <f t="shared" si="130"/>
        <v>1.0259453874166762</v>
      </c>
      <c r="AB47" s="33">
        <v>85709</v>
      </c>
      <c r="AC47" s="33">
        <f t="shared" si="131"/>
        <v>-16220</v>
      </c>
      <c r="AD47" s="35">
        <f t="shared" si="132"/>
        <v>0.84086962493500372</v>
      </c>
      <c r="AE47" s="36">
        <f t="shared" si="133"/>
        <v>167127</v>
      </c>
      <c r="AF47" s="36">
        <f t="shared" si="134"/>
        <v>-14161</v>
      </c>
      <c r="AG47" s="37">
        <f t="shared" si="135"/>
        <v>0.92188672168042007</v>
      </c>
      <c r="AH47" s="33">
        <v>76382</v>
      </c>
      <c r="AI47" s="33">
        <f t="shared" si="136"/>
        <v>5159</v>
      </c>
      <c r="AJ47" s="35">
        <f t="shared" si="137"/>
        <v>1.0724344663942826</v>
      </c>
      <c r="AK47" s="33">
        <v>94126</v>
      </c>
      <c r="AL47" s="33">
        <f t="shared" si="138"/>
        <v>15383</v>
      </c>
      <c r="AM47" s="35">
        <f t="shared" si="139"/>
        <v>1.1953570476105813</v>
      </c>
      <c r="AN47" s="33">
        <v>85212</v>
      </c>
      <c r="AO47" s="33">
        <f t="shared" si="140"/>
        <v>-24247</v>
      </c>
      <c r="AP47" s="35">
        <f t="shared" si="141"/>
        <v>0.7784832677075435</v>
      </c>
      <c r="AQ47" s="38">
        <f t="shared" si="142"/>
        <v>422847</v>
      </c>
      <c r="AR47" s="38">
        <f t="shared" ref="AR47:AR64" si="238">AQ47-M47</f>
        <v>-17866</v>
      </c>
      <c r="AS47" s="39">
        <f t="shared" si="237"/>
        <v>0.95946114591582277</v>
      </c>
      <c r="AT47" s="33">
        <v>114060</v>
      </c>
      <c r="AU47" s="33">
        <f t="shared" si="143"/>
        <v>4914</v>
      </c>
      <c r="AV47" s="35">
        <f t="shared" si="144"/>
        <v>1.0450222637568027</v>
      </c>
      <c r="AW47" s="33">
        <v>63016</v>
      </c>
      <c r="AX47" s="33">
        <f t="shared" si="145"/>
        <v>6534</v>
      </c>
      <c r="AY47" s="35">
        <f t="shared" si="146"/>
        <v>1.1156828724195318</v>
      </c>
      <c r="AZ47" s="33">
        <v>61263</v>
      </c>
      <c r="BA47" s="33">
        <f t="shared" si="147"/>
        <v>-12989</v>
      </c>
      <c r="BB47" s="40">
        <f t="shared" si="148"/>
        <v>0.82506868501858532</v>
      </c>
      <c r="BC47" s="38">
        <f t="shared" si="149"/>
        <v>661186</v>
      </c>
      <c r="BD47" s="38">
        <f t="shared" si="150"/>
        <v>-19407</v>
      </c>
      <c r="BE47" s="39">
        <f t="shared" si="151"/>
        <v>0.97148516073482982</v>
      </c>
      <c r="BF47" s="33">
        <v>74325</v>
      </c>
      <c r="BG47" s="33">
        <f t="shared" si="152"/>
        <v>-2294</v>
      </c>
      <c r="BH47" s="40">
        <f t="shared" si="153"/>
        <v>0.97005964577976744</v>
      </c>
      <c r="BI47" s="33">
        <v>108682</v>
      </c>
      <c r="BJ47" s="33">
        <f t="shared" si="154"/>
        <v>28862</v>
      </c>
      <c r="BK47" s="40">
        <f t="shared" si="155"/>
        <v>1.3615885742921574</v>
      </c>
      <c r="BL47" s="33">
        <v>199168.12</v>
      </c>
      <c r="BM47" s="33">
        <f t="shared" si="156"/>
        <v>5472.1199999999953</v>
      </c>
      <c r="BN47" s="40">
        <f t="shared" si="157"/>
        <v>1.0282510738476789</v>
      </c>
      <c r="BO47" s="38">
        <f t="shared" si="158"/>
        <v>1043361.12</v>
      </c>
      <c r="BP47" s="33">
        <f t="shared" si="159"/>
        <v>12633.119999999995</v>
      </c>
      <c r="BQ47" s="40">
        <f t="shared" si="160"/>
        <v>1.0122565022003864</v>
      </c>
      <c r="BR47" s="33">
        <v>10567</v>
      </c>
      <c r="BS47" s="33">
        <f t="shared" si="161"/>
        <v>10567</v>
      </c>
      <c r="BT47" s="35" t="e">
        <f t="shared" si="162"/>
        <v>#DIV/0!</v>
      </c>
      <c r="BU47" s="33">
        <v>97222</v>
      </c>
      <c r="BV47" s="33">
        <f t="shared" si="163"/>
        <v>15804</v>
      </c>
      <c r="BW47" s="35">
        <f t="shared" si="164"/>
        <v>1.1941094106954235</v>
      </c>
      <c r="BX47" s="33">
        <v>102409.55</v>
      </c>
      <c r="BY47" s="33">
        <f t="shared" si="165"/>
        <v>16700.550000000003</v>
      </c>
      <c r="BZ47" s="35">
        <f t="shared" si="166"/>
        <v>1.1948517658588946</v>
      </c>
      <c r="CA47" s="41">
        <f t="shared" si="167"/>
        <v>210198.55</v>
      </c>
      <c r="CB47" s="41">
        <f t="shared" si="168"/>
        <v>43071.549999999988</v>
      </c>
      <c r="CC47" s="42">
        <f t="shared" si="169"/>
        <v>1.2577174843083403</v>
      </c>
      <c r="CD47" s="33">
        <v>110320</v>
      </c>
      <c r="CE47" s="33">
        <f t="shared" si="170"/>
        <v>33938</v>
      </c>
      <c r="CF47" s="35">
        <f t="shared" si="171"/>
        <v>1.4443193422534104</v>
      </c>
      <c r="CG47" s="33">
        <v>93465</v>
      </c>
      <c r="CH47" s="33">
        <f t="shared" si="172"/>
        <v>-661</v>
      </c>
      <c r="CI47" s="35">
        <f t="shared" si="173"/>
        <v>0.99297749824703052</v>
      </c>
      <c r="CJ47" s="33">
        <v>130678.85</v>
      </c>
      <c r="CK47" s="33">
        <f t="shared" si="174"/>
        <v>45466.850000000006</v>
      </c>
      <c r="CL47" s="35">
        <f t="shared" si="175"/>
        <v>1.5335733230061495</v>
      </c>
      <c r="CM47" s="41">
        <f t="shared" si="176"/>
        <v>544662.4</v>
      </c>
      <c r="CN47" s="41">
        <f t="shared" si="177"/>
        <v>121815.40000000002</v>
      </c>
      <c r="CO47" s="42">
        <f t="shared" si="178"/>
        <v>1.2880838695793042</v>
      </c>
      <c r="CP47" s="33">
        <v>117754.38</v>
      </c>
      <c r="CQ47" s="33">
        <f t="shared" si="179"/>
        <v>3694.3800000000047</v>
      </c>
      <c r="CR47" s="35">
        <f t="shared" si="180"/>
        <v>1.0323897948448186</v>
      </c>
      <c r="CS47" s="33">
        <v>89138</v>
      </c>
      <c r="CT47" s="33">
        <f t="shared" si="181"/>
        <v>26122</v>
      </c>
      <c r="CU47" s="35">
        <f t="shared" si="182"/>
        <v>1.4145296432652026</v>
      </c>
      <c r="CV47" s="33">
        <v>72158</v>
      </c>
      <c r="CW47" s="33">
        <f t="shared" si="183"/>
        <v>10895</v>
      </c>
      <c r="CX47" s="35">
        <f t="shared" si="184"/>
        <v>1.1778398054290518</v>
      </c>
      <c r="CY47" s="41">
        <f t="shared" si="185"/>
        <v>823712.78</v>
      </c>
      <c r="CZ47" s="41">
        <f t="shared" si="186"/>
        <v>162526.78000000003</v>
      </c>
      <c r="DA47" s="42">
        <f t="shared" si="187"/>
        <v>1.2458109820837102</v>
      </c>
      <c r="DB47" s="33">
        <v>71092</v>
      </c>
      <c r="DC47" s="33">
        <f t="shared" si="188"/>
        <v>-3233</v>
      </c>
      <c r="DD47" s="35">
        <f t="shared" si="189"/>
        <v>0.956501849983182</v>
      </c>
      <c r="DE47" s="33">
        <v>95653</v>
      </c>
      <c r="DF47" s="33">
        <f t="shared" si="190"/>
        <v>-13029</v>
      </c>
      <c r="DG47" s="35">
        <f t="shared" si="191"/>
        <v>0.88011814283874057</v>
      </c>
      <c r="DH47" s="33">
        <v>192756</v>
      </c>
      <c r="DI47" s="33">
        <f t="shared" si="192"/>
        <v>-6412.1199999999953</v>
      </c>
      <c r="DJ47" s="35">
        <f t="shared" si="193"/>
        <v>0.9678054901557539</v>
      </c>
      <c r="DK47" s="41">
        <f t="shared" si="194"/>
        <v>1183213.78</v>
      </c>
      <c r="DL47" s="41">
        <f t="shared" si="195"/>
        <v>139852.66000000003</v>
      </c>
      <c r="DM47" s="42">
        <f t="shared" si="196"/>
        <v>1.1340405132213476</v>
      </c>
      <c r="DN47" s="33">
        <v>107991</v>
      </c>
      <c r="DO47" s="33">
        <f t="shared" si="197"/>
        <v>202</v>
      </c>
      <c r="DP47" s="35">
        <f t="shared" si="198"/>
        <v>1.0018740316729908</v>
      </c>
      <c r="DQ47" s="33">
        <v>108586</v>
      </c>
      <c r="DR47" s="33">
        <f t="shared" si="199"/>
        <v>6176.4499999999971</v>
      </c>
      <c r="DS47" s="35">
        <f t="shared" si="200"/>
        <v>1.0603112697985686</v>
      </c>
      <c r="DT47" s="43">
        <f t="shared" si="201"/>
        <v>216577</v>
      </c>
      <c r="DU47" s="43">
        <f t="shared" si="202"/>
        <v>6378.4500000000116</v>
      </c>
      <c r="DV47" s="44">
        <f t="shared" si="203"/>
        <v>1.0303448810660207</v>
      </c>
      <c r="DW47" s="33">
        <v>319624</v>
      </c>
      <c r="DX47" s="33">
        <f t="shared" si="204"/>
        <v>-14839.849999999977</v>
      </c>
      <c r="DY47" s="35">
        <f t="shared" si="205"/>
        <v>0.95563092991963117</v>
      </c>
      <c r="DZ47" s="43">
        <f t="shared" si="206"/>
        <v>536201</v>
      </c>
      <c r="EA47" s="43">
        <f t="shared" si="207"/>
        <v>-8461.4000000000233</v>
      </c>
      <c r="EB47" s="44">
        <f t="shared" si="208"/>
        <v>0.98446487218504519</v>
      </c>
      <c r="EC47" s="33">
        <v>148257</v>
      </c>
      <c r="ED47" s="33">
        <f t="shared" si="209"/>
        <v>30502.619999999995</v>
      </c>
      <c r="EE47" s="35">
        <f t="shared" si="210"/>
        <v>1.2590359696174358</v>
      </c>
      <c r="EF47" s="33">
        <v>103329</v>
      </c>
      <c r="EG47" s="33">
        <f t="shared" si="211"/>
        <v>14191</v>
      </c>
      <c r="EH47" s="35">
        <f t="shared" si="212"/>
        <v>1.1592025847562206</v>
      </c>
      <c r="EI47" s="33">
        <v>82358.58</v>
      </c>
      <c r="EJ47" s="33">
        <f t="shared" si="213"/>
        <v>10200.580000000002</v>
      </c>
      <c r="EK47" s="35">
        <f t="shared" si="214"/>
        <v>1.1413645056681172</v>
      </c>
      <c r="EL47" s="43">
        <f t="shared" si="215"/>
        <v>870145.58</v>
      </c>
      <c r="EM47" s="43">
        <f t="shared" si="216"/>
        <v>46432.79999999993</v>
      </c>
      <c r="EN47" s="44">
        <f t="shared" si="217"/>
        <v>1.0563701342596625</v>
      </c>
      <c r="EO47" s="33">
        <v>161791.39000000001</v>
      </c>
      <c r="EP47" s="33">
        <f t="shared" si="218"/>
        <v>-4953.609999999986</v>
      </c>
      <c r="EQ47" s="35">
        <f t="shared" si="219"/>
        <v>0.97029230261776978</v>
      </c>
      <c r="ER47" s="33">
        <v>243573.24</v>
      </c>
      <c r="ES47" s="33">
        <f t="shared" si="220"/>
        <v>50817.239999999991</v>
      </c>
      <c r="ET47" s="35">
        <f t="shared" si="221"/>
        <v>1.263635061943597</v>
      </c>
      <c r="EU47" s="43">
        <f t="shared" si="222"/>
        <v>1275510.21</v>
      </c>
      <c r="EV47" s="43">
        <f t="shared" si="223"/>
        <v>92296.429999999935</v>
      </c>
      <c r="EW47" s="44">
        <f t="shared" si="224"/>
        <v>1.0780048640069082</v>
      </c>
      <c r="EX47" s="33">
        <v>283289</v>
      </c>
      <c r="EY47" s="33">
        <f t="shared" si="225"/>
        <v>66712</v>
      </c>
      <c r="EZ47" s="35">
        <f t="shared" si="226"/>
        <v>1.3080290150847043</v>
      </c>
      <c r="FA47" s="33">
        <v>254973.37</v>
      </c>
      <c r="FB47" s="33">
        <f t="shared" si="227"/>
        <v>-64650.630000000005</v>
      </c>
      <c r="FC47" s="35">
        <f t="shared" si="228"/>
        <v>0.79772911295772531</v>
      </c>
      <c r="FD47" s="45">
        <f t="shared" si="229"/>
        <v>538262.37</v>
      </c>
      <c r="FE47" s="45">
        <f t="shared" si="230"/>
        <v>2061.3699999999953</v>
      </c>
      <c r="FF47" s="46">
        <f t="shared" si="231"/>
        <v>1.0038443979030252</v>
      </c>
      <c r="FG47" s="33">
        <v>326722.15999999997</v>
      </c>
      <c r="FH47" s="33">
        <f t="shared" si="232"/>
        <v>-7222.4200000000419</v>
      </c>
      <c r="FI47" s="35">
        <f t="shared" si="233"/>
        <v>0.97837239939633081</v>
      </c>
      <c r="FJ47" s="45">
        <f t="shared" si="234"/>
        <v>864984.53</v>
      </c>
      <c r="FK47" s="45">
        <f t="shared" si="235"/>
        <v>-5161.0499999999302</v>
      </c>
      <c r="FL47" s="46">
        <f t="shared" si="236"/>
        <v>0.9940687511163363</v>
      </c>
      <c r="FM47" s="33">
        <v>368962.96</v>
      </c>
      <c r="FN47" s="33">
        <f t="shared" si="117"/>
        <v>-36401.669999999984</v>
      </c>
      <c r="FO47" s="35">
        <f t="shared" si="118"/>
        <v>0.91020018199417152</v>
      </c>
      <c r="FP47" s="45">
        <f t="shared" si="116"/>
        <v>1233947.49</v>
      </c>
      <c r="FQ47" s="45">
        <f t="shared" si="119"/>
        <v>-41562.719999999972</v>
      </c>
      <c r="FR47" s="46">
        <f t="shared" si="120"/>
        <v>0.96741482767119524</v>
      </c>
    </row>
    <row r="48" spans="1:174" x14ac:dyDescent="0.2">
      <c r="A48" s="32">
        <v>42</v>
      </c>
      <c r="B48" s="32" t="s">
        <v>130</v>
      </c>
      <c r="C48" s="10">
        <v>1007026673</v>
      </c>
      <c r="D48" s="10">
        <v>101245001</v>
      </c>
      <c r="E48" s="10">
        <v>86618101</v>
      </c>
      <c r="F48" s="33">
        <v>55973</v>
      </c>
      <c r="G48" s="33">
        <v>69179</v>
      </c>
      <c r="H48" s="33">
        <v>63214</v>
      </c>
      <c r="I48" s="34">
        <f t="shared" si="123"/>
        <v>188366</v>
      </c>
      <c r="J48" s="33">
        <v>57014</v>
      </c>
      <c r="K48" s="33">
        <v>57852</v>
      </c>
      <c r="L48" s="33">
        <v>60061</v>
      </c>
      <c r="M48" s="34">
        <f t="shared" si="124"/>
        <v>363293</v>
      </c>
      <c r="N48" s="33">
        <v>63486</v>
      </c>
      <c r="O48" s="33">
        <v>7250</v>
      </c>
      <c r="P48" s="33">
        <v>114622</v>
      </c>
      <c r="Q48" s="34">
        <f t="shared" si="125"/>
        <v>548651</v>
      </c>
      <c r="R48" s="33">
        <v>53236</v>
      </c>
      <c r="S48" s="33">
        <v>55094</v>
      </c>
      <c r="T48" s="33">
        <v>112470</v>
      </c>
      <c r="U48" s="34">
        <f t="shared" si="126"/>
        <v>769451</v>
      </c>
      <c r="V48" s="33">
        <v>98646</v>
      </c>
      <c r="W48" s="33">
        <f t="shared" si="127"/>
        <v>42673</v>
      </c>
      <c r="X48" s="35">
        <f t="shared" si="128"/>
        <v>1.7623854358351347</v>
      </c>
      <c r="Y48" s="33">
        <v>0</v>
      </c>
      <c r="Z48" s="33">
        <f t="shared" si="129"/>
        <v>-69179</v>
      </c>
      <c r="AA48" s="35">
        <f t="shared" si="130"/>
        <v>0</v>
      </c>
      <c r="AB48" s="33">
        <v>0</v>
      </c>
      <c r="AC48" s="33">
        <f t="shared" si="131"/>
        <v>-63214</v>
      </c>
      <c r="AD48" s="35">
        <f t="shared" si="132"/>
        <v>0</v>
      </c>
      <c r="AE48" s="36">
        <f t="shared" si="133"/>
        <v>98646</v>
      </c>
      <c r="AF48" s="36">
        <f t="shared" si="134"/>
        <v>-89720</v>
      </c>
      <c r="AG48" s="37">
        <f t="shared" si="135"/>
        <v>0.52369323550959301</v>
      </c>
      <c r="AH48" s="33">
        <v>40654</v>
      </c>
      <c r="AI48" s="33">
        <f t="shared" si="136"/>
        <v>-16360</v>
      </c>
      <c r="AJ48" s="35">
        <f t="shared" si="137"/>
        <v>0.71305293436699757</v>
      </c>
      <c r="AK48" s="33">
        <v>4043</v>
      </c>
      <c r="AL48" s="33">
        <f t="shared" si="138"/>
        <v>-53809</v>
      </c>
      <c r="AM48" s="35">
        <f t="shared" si="139"/>
        <v>6.9885224365622625E-2</v>
      </c>
      <c r="AN48" s="33">
        <v>0</v>
      </c>
      <c r="AO48" s="33">
        <f t="shared" si="140"/>
        <v>-60061</v>
      </c>
      <c r="AP48" s="35">
        <f t="shared" si="141"/>
        <v>0</v>
      </c>
      <c r="AQ48" s="38">
        <f t="shared" si="142"/>
        <v>143343</v>
      </c>
      <c r="AR48" s="38">
        <f t="shared" si="238"/>
        <v>-219950</v>
      </c>
      <c r="AS48" s="39">
        <f t="shared" si="237"/>
        <v>0.39456581877437769</v>
      </c>
      <c r="AT48" s="33">
        <v>0</v>
      </c>
      <c r="AU48" s="33">
        <f t="shared" si="143"/>
        <v>-63486</v>
      </c>
      <c r="AV48" s="35">
        <f t="shared" si="144"/>
        <v>0</v>
      </c>
      <c r="AW48" s="33">
        <v>0</v>
      </c>
      <c r="AX48" s="33">
        <f t="shared" si="145"/>
        <v>-7250</v>
      </c>
      <c r="AY48" s="35">
        <f t="shared" si="146"/>
        <v>0</v>
      </c>
      <c r="AZ48" s="33">
        <v>0</v>
      </c>
      <c r="BA48" s="33">
        <f t="shared" si="147"/>
        <v>-114622</v>
      </c>
      <c r="BB48" s="40">
        <f t="shared" si="148"/>
        <v>0</v>
      </c>
      <c r="BC48" s="38">
        <f t="shared" si="149"/>
        <v>143343</v>
      </c>
      <c r="BD48" s="38">
        <f t="shared" si="150"/>
        <v>-405308</v>
      </c>
      <c r="BE48" s="39">
        <f t="shared" si="151"/>
        <v>0.26126444679769106</v>
      </c>
      <c r="BF48" s="33">
        <v>0</v>
      </c>
      <c r="BG48" s="33">
        <f t="shared" si="152"/>
        <v>-53236</v>
      </c>
      <c r="BH48" s="40">
        <f t="shared" si="153"/>
        <v>0</v>
      </c>
      <c r="BI48" s="33">
        <v>0</v>
      </c>
      <c r="BJ48" s="33">
        <f t="shared" si="154"/>
        <v>-55094</v>
      </c>
      <c r="BK48" s="40">
        <f t="shared" si="155"/>
        <v>0</v>
      </c>
      <c r="BL48" s="33">
        <f>142050+4784</f>
        <v>146834</v>
      </c>
      <c r="BM48" s="33">
        <f t="shared" si="156"/>
        <v>34364</v>
      </c>
      <c r="BN48" s="40">
        <f t="shared" si="157"/>
        <v>1.3055392549124212</v>
      </c>
      <c r="BO48" s="38">
        <f t="shared" si="158"/>
        <v>290177</v>
      </c>
      <c r="BP48" s="33">
        <f t="shared" si="159"/>
        <v>-479274</v>
      </c>
      <c r="BQ48" s="40">
        <f t="shared" si="160"/>
        <v>0.37712212993419986</v>
      </c>
      <c r="BR48" s="33">
        <v>4172</v>
      </c>
      <c r="BS48" s="33">
        <f t="shared" si="161"/>
        <v>-94474</v>
      </c>
      <c r="BT48" s="35">
        <f t="shared" si="162"/>
        <v>4.2292642377795349E-2</v>
      </c>
      <c r="BU48" s="33">
        <v>103946</v>
      </c>
      <c r="BV48" s="33">
        <f t="shared" si="163"/>
        <v>103946</v>
      </c>
      <c r="BW48" s="35" t="e">
        <f t="shared" si="164"/>
        <v>#DIV/0!</v>
      </c>
      <c r="BX48" s="33">
        <v>86507</v>
      </c>
      <c r="BY48" s="33">
        <f t="shared" si="165"/>
        <v>86507</v>
      </c>
      <c r="BZ48" s="35" t="e">
        <f t="shared" si="166"/>
        <v>#DIV/0!</v>
      </c>
      <c r="CA48" s="41">
        <f t="shared" si="167"/>
        <v>194625</v>
      </c>
      <c r="CB48" s="41">
        <f t="shared" si="168"/>
        <v>95979</v>
      </c>
      <c r="CC48" s="42">
        <f t="shared" si="169"/>
        <v>1.9729639316343288</v>
      </c>
      <c r="CD48" s="33">
        <v>86765</v>
      </c>
      <c r="CE48" s="33">
        <f t="shared" si="170"/>
        <v>46111</v>
      </c>
      <c r="CF48" s="35">
        <f t="shared" si="171"/>
        <v>2.1342303340384712</v>
      </c>
      <c r="CG48" s="33">
        <v>106676</v>
      </c>
      <c r="CH48" s="33">
        <f t="shared" si="172"/>
        <v>102633</v>
      </c>
      <c r="CI48" s="35">
        <f t="shared" si="173"/>
        <v>26.385357407865445</v>
      </c>
      <c r="CJ48" s="33">
        <v>1246374</v>
      </c>
      <c r="CK48" s="33">
        <f t="shared" si="174"/>
        <v>1246374</v>
      </c>
      <c r="CL48" s="35" t="e">
        <f t="shared" si="175"/>
        <v>#DIV/0!</v>
      </c>
      <c r="CM48" s="41">
        <f t="shared" si="176"/>
        <v>1634440</v>
      </c>
      <c r="CN48" s="41">
        <f t="shared" si="177"/>
        <v>1491097</v>
      </c>
      <c r="CO48" s="42">
        <f t="shared" si="178"/>
        <v>11.402300775064008</v>
      </c>
      <c r="CP48" s="33">
        <v>108417</v>
      </c>
      <c r="CQ48" s="33">
        <f t="shared" si="179"/>
        <v>108417</v>
      </c>
      <c r="CR48" s="35" t="e">
        <f t="shared" si="180"/>
        <v>#DIV/0!</v>
      </c>
      <c r="CS48" s="33">
        <v>117924</v>
      </c>
      <c r="CT48" s="33">
        <f t="shared" si="181"/>
        <v>117924</v>
      </c>
      <c r="CU48" s="35" t="e">
        <f t="shared" si="182"/>
        <v>#DIV/0!</v>
      </c>
      <c r="CV48" s="33">
        <v>61583</v>
      </c>
      <c r="CW48" s="33">
        <f t="shared" si="183"/>
        <v>61583</v>
      </c>
      <c r="CX48" s="35" t="e">
        <f t="shared" si="184"/>
        <v>#DIV/0!</v>
      </c>
      <c r="CY48" s="41">
        <f t="shared" si="185"/>
        <v>1922364</v>
      </c>
      <c r="CZ48" s="41">
        <f t="shared" si="186"/>
        <v>1779021</v>
      </c>
      <c r="DA48" s="42">
        <f t="shared" si="187"/>
        <v>13.410937401896151</v>
      </c>
      <c r="DB48" s="33">
        <v>93337</v>
      </c>
      <c r="DC48" s="33">
        <f t="shared" si="188"/>
        <v>93337</v>
      </c>
      <c r="DD48" s="35" t="e">
        <f t="shared" si="189"/>
        <v>#DIV/0!</v>
      </c>
      <c r="DE48" s="33">
        <v>130135</v>
      </c>
      <c r="DF48" s="33">
        <f t="shared" si="190"/>
        <v>130135</v>
      </c>
      <c r="DG48" s="35" t="e">
        <f t="shared" si="191"/>
        <v>#DIV/0!</v>
      </c>
      <c r="DH48" s="33">
        <v>358093</v>
      </c>
      <c r="DI48" s="33">
        <f t="shared" si="192"/>
        <v>211259</v>
      </c>
      <c r="DJ48" s="35">
        <f t="shared" si="193"/>
        <v>2.438760777476606</v>
      </c>
      <c r="DK48" s="41">
        <f t="shared" si="194"/>
        <v>2503929</v>
      </c>
      <c r="DL48" s="41">
        <f t="shared" si="195"/>
        <v>2213752</v>
      </c>
      <c r="DM48" s="42">
        <f t="shared" si="196"/>
        <v>8.6289712830444874</v>
      </c>
      <c r="DN48" s="33">
        <v>122208.46</v>
      </c>
      <c r="DO48" s="33">
        <f t="shared" si="197"/>
        <v>14090.460000000006</v>
      </c>
      <c r="DP48" s="35">
        <f t="shared" si="198"/>
        <v>1.1303248302780295</v>
      </c>
      <c r="DQ48" s="33">
        <v>117762</v>
      </c>
      <c r="DR48" s="33">
        <f t="shared" si="199"/>
        <v>31255</v>
      </c>
      <c r="DS48" s="35">
        <f t="shared" si="200"/>
        <v>1.3613002415989457</v>
      </c>
      <c r="DT48" s="43">
        <f t="shared" si="201"/>
        <v>239970.46000000002</v>
      </c>
      <c r="DU48" s="43">
        <f t="shared" si="202"/>
        <v>45345.460000000021</v>
      </c>
      <c r="DV48" s="44">
        <f t="shared" si="203"/>
        <v>1.2329888760436738</v>
      </c>
      <c r="DW48" s="33">
        <v>371211</v>
      </c>
      <c r="DX48" s="33">
        <f t="shared" si="204"/>
        <v>-1068604</v>
      </c>
      <c r="DY48" s="35">
        <f t="shared" si="205"/>
        <v>0.25781853918732617</v>
      </c>
      <c r="DZ48" s="43">
        <f t="shared" si="206"/>
        <v>611181.46</v>
      </c>
      <c r="EA48" s="43">
        <f t="shared" si="207"/>
        <v>-1023258.54</v>
      </c>
      <c r="EB48" s="44">
        <f t="shared" si="208"/>
        <v>0.37393936761214847</v>
      </c>
      <c r="EC48" s="33">
        <v>159702</v>
      </c>
      <c r="ED48" s="33">
        <f t="shared" si="209"/>
        <v>51285</v>
      </c>
      <c r="EE48" s="35">
        <f t="shared" si="210"/>
        <v>1.4730346716843299</v>
      </c>
      <c r="EF48" s="33">
        <v>63882</v>
      </c>
      <c r="EG48" s="33">
        <f t="shared" si="211"/>
        <v>-54042</v>
      </c>
      <c r="EH48" s="35">
        <f t="shared" si="212"/>
        <v>0.5417217869136054</v>
      </c>
      <c r="EI48" s="33">
        <v>114864</v>
      </c>
      <c r="EJ48" s="33">
        <f t="shared" si="213"/>
        <v>53281</v>
      </c>
      <c r="EK48" s="35">
        <f t="shared" si="214"/>
        <v>1.8651900686877871</v>
      </c>
      <c r="EL48" s="43">
        <f t="shared" si="215"/>
        <v>949629.46</v>
      </c>
      <c r="EM48" s="43">
        <f t="shared" si="216"/>
        <v>-972734.54</v>
      </c>
      <c r="EN48" s="44">
        <f t="shared" si="217"/>
        <v>0.49399045134012082</v>
      </c>
      <c r="EO48" s="33">
        <v>263672.78999999998</v>
      </c>
      <c r="EP48" s="33">
        <f t="shared" si="218"/>
        <v>40200.789999999979</v>
      </c>
      <c r="EQ48" s="35">
        <f t="shared" si="219"/>
        <v>1.1798918432734302</v>
      </c>
      <c r="ER48" s="33">
        <v>246970</v>
      </c>
      <c r="ES48" s="33">
        <f t="shared" si="220"/>
        <v>-111123</v>
      </c>
      <c r="ET48" s="35">
        <f t="shared" si="221"/>
        <v>0.68968117220945402</v>
      </c>
      <c r="EU48" s="43">
        <f t="shared" si="222"/>
        <v>1460272.25</v>
      </c>
      <c r="EV48" s="43">
        <f t="shared" si="223"/>
        <v>-1043656.75</v>
      </c>
      <c r="EW48" s="44">
        <f t="shared" si="224"/>
        <v>0.58319235489504695</v>
      </c>
      <c r="EX48" s="33">
        <v>242944</v>
      </c>
      <c r="EY48" s="33">
        <f t="shared" si="225"/>
        <v>2973.539999999979</v>
      </c>
      <c r="EZ48" s="35">
        <f t="shared" si="226"/>
        <v>1.0123912751594508</v>
      </c>
      <c r="FA48" s="33">
        <v>386925</v>
      </c>
      <c r="FB48" s="33">
        <f t="shared" si="227"/>
        <v>15714</v>
      </c>
      <c r="FC48" s="35">
        <f t="shared" si="228"/>
        <v>1.0423317196958064</v>
      </c>
      <c r="FD48" s="45">
        <f t="shared" si="229"/>
        <v>629869</v>
      </c>
      <c r="FE48" s="45">
        <f t="shared" si="230"/>
        <v>18687.540000000037</v>
      </c>
      <c r="FF48" s="46">
        <f t="shared" si="231"/>
        <v>1.0305760911006692</v>
      </c>
      <c r="FG48" s="33">
        <v>293140</v>
      </c>
      <c r="FH48" s="33">
        <f t="shared" si="232"/>
        <v>-45308</v>
      </c>
      <c r="FI48" s="35">
        <f t="shared" si="233"/>
        <v>0.86613009974944455</v>
      </c>
      <c r="FJ48" s="45">
        <f t="shared" si="234"/>
        <v>923009</v>
      </c>
      <c r="FK48" s="45">
        <f t="shared" si="235"/>
        <v>-26620.459999999963</v>
      </c>
      <c r="FL48" s="46">
        <f t="shared" si="236"/>
        <v>0.97196752931401265</v>
      </c>
      <c r="FM48" s="33">
        <v>498060.36</v>
      </c>
      <c r="FN48" s="33">
        <f t="shared" si="117"/>
        <v>-12582.429999999993</v>
      </c>
      <c r="FO48" s="35">
        <f t="shared" si="118"/>
        <v>0.97535962468010173</v>
      </c>
      <c r="FP48" s="45">
        <f t="shared" si="116"/>
        <v>1421069.3599999999</v>
      </c>
      <c r="FQ48" s="45">
        <f t="shared" si="119"/>
        <v>-39202.89000000013</v>
      </c>
      <c r="FR48" s="46">
        <f t="shared" si="120"/>
        <v>0.97315371157672814</v>
      </c>
    </row>
    <row r="49" spans="1:174" x14ac:dyDescent="0.2">
      <c r="A49" s="32">
        <v>43</v>
      </c>
      <c r="B49" s="32" t="s">
        <v>131</v>
      </c>
      <c r="C49" s="10">
        <v>1012010397</v>
      </c>
      <c r="D49" s="10" t="s">
        <v>122</v>
      </c>
      <c r="E49" s="10" t="s">
        <v>95</v>
      </c>
      <c r="F49" s="33"/>
      <c r="G49" s="33">
        <v>137566</v>
      </c>
      <c r="H49" s="33">
        <v>97294</v>
      </c>
      <c r="I49" s="34">
        <f t="shared" si="123"/>
        <v>234860</v>
      </c>
      <c r="J49" s="33">
        <v>49837</v>
      </c>
      <c r="K49" s="33">
        <v>0</v>
      </c>
      <c r="L49" s="33">
        <v>136318</v>
      </c>
      <c r="M49" s="34">
        <f t="shared" si="124"/>
        <v>421015</v>
      </c>
      <c r="N49" s="33">
        <v>0</v>
      </c>
      <c r="O49" s="33">
        <v>136234</v>
      </c>
      <c r="P49" s="33">
        <v>0</v>
      </c>
      <c r="Q49" s="34">
        <f t="shared" si="125"/>
        <v>557249</v>
      </c>
      <c r="R49" s="33">
        <v>0</v>
      </c>
      <c r="S49" s="33">
        <v>0</v>
      </c>
      <c r="T49" s="33">
        <v>68876</v>
      </c>
      <c r="U49" s="34">
        <f t="shared" si="126"/>
        <v>626125</v>
      </c>
      <c r="V49" s="33">
        <v>0</v>
      </c>
      <c r="W49" s="33">
        <f t="shared" si="127"/>
        <v>0</v>
      </c>
      <c r="X49" s="35" t="e">
        <f t="shared" si="128"/>
        <v>#DIV/0!</v>
      </c>
      <c r="Y49" s="33">
        <v>0</v>
      </c>
      <c r="Z49" s="33">
        <f t="shared" si="129"/>
        <v>-137566</v>
      </c>
      <c r="AA49" s="35">
        <f t="shared" si="130"/>
        <v>0</v>
      </c>
      <c r="AB49" s="33">
        <v>70495</v>
      </c>
      <c r="AC49" s="33">
        <f t="shared" si="131"/>
        <v>-26799</v>
      </c>
      <c r="AD49" s="35">
        <f t="shared" si="132"/>
        <v>0.72455649885912798</v>
      </c>
      <c r="AE49" s="36">
        <f t="shared" si="133"/>
        <v>70495</v>
      </c>
      <c r="AF49" s="36">
        <f t="shared" si="134"/>
        <v>-164365</v>
      </c>
      <c r="AG49" s="37">
        <f t="shared" si="135"/>
        <v>0.30015754066252237</v>
      </c>
      <c r="AH49" s="33">
        <v>0</v>
      </c>
      <c r="AI49" s="33">
        <f t="shared" si="136"/>
        <v>-49837</v>
      </c>
      <c r="AJ49" s="35">
        <f t="shared" si="137"/>
        <v>0</v>
      </c>
      <c r="AK49" s="33">
        <v>0</v>
      </c>
      <c r="AL49" s="33">
        <f t="shared" si="138"/>
        <v>0</v>
      </c>
      <c r="AM49" s="35" t="e">
        <f t="shared" si="139"/>
        <v>#DIV/0!</v>
      </c>
      <c r="AN49" s="33">
        <v>0</v>
      </c>
      <c r="AO49" s="33">
        <f t="shared" si="140"/>
        <v>-136318</v>
      </c>
      <c r="AP49" s="35">
        <f t="shared" si="141"/>
        <v>0</v>
      </c>
      <c r="AQ49" s="38">
        <f t="shared" si="142"/>
        <v>70495</v>
      </c>
      <c r="AR49" s="38">
        <f t="shared" si="238"/>
        <v>-350520</v>
      </c>
      <c r="AS49" s="39">
        <f t="shared" si="237"/>
        <v>0.16744059000273148</v>
      </c>
      <c r="AT49" s="33">
        <v>70680</v>
      </c>
      <c r="AU49" s="33">
        <f t="shared" si="143"/>
        <v>70680</v>
      </c>
      <c r="AV49" s="35" t="e">
        <f t="shared" si="144"/>
        <v>#DIV/0!</v>
      </c>
      <c r="AW49" s="33">
        <v>50040</v>
      </c>
      <c r="AX49" s="33">
        <f t="shared" si="145"/>
        <v>-86194</v>
      </c>
      <c r="AY49" s="35">
        <f t="shared" si="146"/>
        <v>0.36730918860196426</v>
      </c>
      <c r="AZ49" s="33">
        <v>53310</v>
      </c>
      <c r="BA49" s="33">
        <f t="shared" si="147"/>
        <v>53310</v>
      </c>
      <c r="BB49" s="40" t="e">
        <f t="shared" si="148"/>
        <v>#DIV/0!</v>
      </c>
      <c r="BC49" s="38">
        <f t="shared" si="149"/>
        <v>244525</v>
      </c>
      <c r="BD49" s="38">
        <f t="shared" si="150"/>
        <v>-312724</v>
      </c>
      <c r="BE49" s="39">
        <f t="shared" si="151"/>
        <v>0.43880742720040772</v>
      </c>
      <c r="BF49" s="33">
        <v>36863</v>
      </c>
      <c r="BG49" s="33">
        <f t="shared" si="152"/>
        <v>36863</v>
      </c>
      <c r="BH49" s="40" t="e">
        <f t="shared" si="153"/>
        <v>#DIV/0!</v>
      </c>
      <c r="BI49" s="33">
        <v>46255.51</v>
      </c>
      <c r="BJ49" s="33">
        <f t="shared" si="154"/>
        <v>46255.51</v>
      </c>
      <c r="BK49" s="40" t="e">
        <f t="shared" si="155"/>
        <v>#DIV/0!</v>
      </c>
      <c r="BL49" s="33">
        <v>51580</v>
      </c>
      <c r="BM49" s="33">
        <f t="shared" si="156"/>
        <v>-17296</v>
      </c>
      <c r="BN49" s="40">
        <f t="shared" si="157"/>
        <v>0.74888204889947152</v>
      </c>
      <c r="BO49" s="38">
        <f t="shared" si="158"/>
        <v>379223.51</v>
      </c>
      <c r="BP49" s="33">
        <f t="shared" si="159"/>
        <v>-246901.49</v>
      </c>
      <c r="BQ49" s="40">
        <f t="shared" si="160"/>
        <v>0.6056674146536235</v>
      </c>
      <c r="BR49" s="33">
        <v>54241</v>
      </c>
      <c r="BS49" s="33">
        <f t="shared" si="161"/>
        <v>54241</v>
      </c>
      <c r="BT49" s="35" t="e">
        <f t="shared" si="162"/>
        <v>#DIV/0!</v>
      </c>
      <c r="BU49" s="33">
        <v>56292</v>
      </c>
      <c r="BV49" s="33">
        <f t="shared" si="163"/>
        <v>56292</v>
      </c>
      <c r="BW49" s="35" t="e">
        <f t="shared" si="164"/>
        <v>#DIV/0!</v>
      </c>
      <c r="BX49" s="33">
        <v>54170</v>
      </c>
      <c r="BY49" s="33">
        <f t="shared" si="165"/>
        <v>-16325</v>
      </c>
      <c r="BZ49" s="35">
        <f t="shared" si="166"/>
        <v>0.7684232924320874</v>
      </c>
      <c r="CA49" s="41">
        <f t="shared" si="167"/>
        <v>164703</v>
      </c>
      <c r="CB49" s="41">
        <f t="shared" si="168"/>
        <v>94208</v>
      </c>
      <c r="CC49" s="42">
        <f t="shared" si="169"/>
        <v>2.3363784665579117</v>
      </c>
      <c r="CD49" s="33">
        <v>52982</v>
      </c>
      <c r="CE49" s="33">
        <f t="shared" si="170"/>
        <v>52982</v>
      </c>
      <c r="CF49" s="35" t="e">
        <f t="shared" si="171"/>
        <v>#DIV/0!</v>
      </c>
      <c r="CG49" s="33">
        <v>56667</v>
      </c>
      <c r="CH49" s="33">
        <f t="shared" si="172"/>
        <v>56667</v>
      </c>
      <c r="CI49" s="35" t="e">
        <f t="shared" si="173"/>
        <v>#DIV/0!</v>
      </c>
      <c r="CJ49" s="33">
        <v>65362</v>
      </c>
      <c r="CK49" s="33">
        <f t="shared" si="174"/>
        <v>65362</v>
      </c>
      <c r="CL49" s="35" t="e">
        <f t="shared" si="175"/>
        <v>#DIV/0!</v>
      </c>
      <c r="CM49" s="41">
        <f t="shared" si="176"/>
        <v>339714</v>
      </c>
      <c r="CN49" s="41">
        <f t="shared" si="177"/>
        <v>269219</v>
      </c>
      <c r="CO49" s="42">
        <f t="shared" si="178"/>
        <v>4.8189800695084761</v>
      </c>
      <c r="CP49" s="33">
        <v>61168.47</v>
      </c>
      <c r="CQ49" s="33">
        <f t="shared" si="179"/>
        <v>-9511.5299999999988</v>
      </c>
      <c r="CR49" s="35">
        <f t="shared" si="180"/>
        <v>0.86542826825127339</v>
      </c>
      <c r="CS49" s="33">
        <v>64680</v>
      </c>
      <c r="CT49" s="33">
        <f t="shared" si="181"/>
        <v>14640</v>
      </c>
      <c r="CU49" s="35">
        <f t="shared" si="182"/>
        <v>1.2925659472422062</v>
      </c>
      <c r="CV49" s="33">
        <v>57281</v>
      </c>
      <c r="CW49" s="33">
        <f t="shared" si="183"/>
        <v>3971</v>
      </c>
      <c r="CX49" s="35">
        <f t="shared" si="184"/>
        <v>1.0744888388670044</v>
      </c>
      <c r="CY49" s="41">
        <f t="shared" si="185"/>
        <v>522843.47</v>
      </c>
      <c r="CZ49" s="41">
        <f t="shared" si="186"/>
        <v>278318.46999999997</v>
      </c>
      <c r="DA49" s="42">
        <f t="shared" si="187"/>
        <v>2.1382004702995601</v>
      </c>
      <c r="DB49" s="33">
        <v>75276</v>
      </c>
      <c r="DC49" s="33">
        <f t="shared" si="188"/>
        <v>38413</v>
      </c>
      <c r="DD49" s="35">
        <f t="shared" si="189"/>
        <v>2.0420475815858721</v>
      </c>
      <c r="DE49" s="33">
        <v>36608</v>
      </c>
      <c r="DF49" s="33">
        <f t="shared" si="190"/>
        <v>-9647.510000000002</v>
      </c>
      <c r="DG49" s="35">
        <f t="shared" si="191"/>
        <v>0.79143003719989247</v>
      </c>
      <c r="DH49" s="33">
        <v>59122</v>
      </c>
      <c r="DI49" s="33">
        <f t="shared" si="192"/>
        <v>7542</v>
      </c>
      <c r="DJ49" s="35">
        <f t="shared" si="193"/>
        <v>1.1462194649088795</v>
      </c>
      <c r="DK49" s="41">
        <f t="shared" si="194"/>
        <v>693849.47</v>
      </c>
      <c r="DL49" s="41">
        <f t="shared" si="195"/>
        <v>314625.95999999996</v>
      </c>
      <c r="DM49" s="42">
        <f t="shared" si="196"/>
        <v>1.8296583721826738</v>
      </c>
      <c r="DN49" s="33">
        <v>80285</v>
      </c>
      <c r="DO49" s="33">
        <f t="shared" si="197"/>
        <v>-30248</v>
      </c>
      <c r="DP49" s="35">
        <f t="shared" si="198"/>
        <v>0.72634416870979712</v>
      </c>
      <c r="DQ49" s="33">
        <v>93311</v>
      </c>
      <c r="DR49" s="33">
        <f t="shared" si="199"/>
        <v>39141</v>
      </c>
      <c r="DS49" s="35">
        <f t="shared" si="200"/>
        <v>1.7225586117777367</v>
      </c>
      <c r="DT49" s="43">
        <f t="shared" si="201"/>
        <v>173596</v>
      </c>
      <c r="DU49" s="43">
        <f t="shared" si="202"/>
        <v>8893</v>
      </c>
      <c r="DV49" s="44">
        <f t="shared" si="203"/>
        <v>1.0539941591835</v>
      </c>
      <c r="DW49" s="33">
        <v>144657</v>
      </c>
      <c r="DX49" s="33">
        <f t="shared" si="204"/>
        <v>-30354</v>
      </c>
      <c r="DY49" s="35">
        <f t="shared" si="205"/>
        <v>0.82655947340452884</v>
      </c>
      <c r="DZ49" s="43">
        <f t="shared" si="206"/>
        <v>318253</v>
      </c>
      <c r="EA49" s="43">
        <f t="shared" si="207"/>
        <v>-21461</v>
      </c>
      <c r="EB49" s="44">
        <f t="shared" si="208"/>
        <v>0.93682627151074138</v>
      </c>
      <c r="EC49" s="33">
        <v>109624</v>
      </c>
      <c r="ED49" s="33">
        <f t="shared" si="209"/>
        <v>48455.53</v>
      </c>
      <c r="EE49" s="35">
        <f t="shared" si="210"/>
        <v>1.7921651465207482</v>
      </c>
      <c r="EF49" s="33">
        <v>61113</v>
      </c>
      <c r="EG49" s="33">
        <f t="shared" si="211"/>
        <v>-3567</v>
      </c>
      <c r="EH49" s="35">
        <f t="shared" si="212"/>
        <v>0.94485157699443412</v>
      </c>
      <c r="EI49" s="33">
        <v>71572</v>
      </c>
      <c r="EJ49" s="33">
        <f t="shared" si="213"/>
        <v>14291</v>
      </c>
      <c r="EK49" s="35">
        <f t="shared" si="214"/>
        <v>1.2494893594734728</v>
      </c>
      <c r="EL49" s="43">
        <f t="shared" si="215"/>
        <v>560562</v>
      </c>
      <c r="EM49" s="43">
        <f t="shared" si="216"/>
        <v>37718.530000000028</v>
      </c>
      <c r="EN49" s="44">
        <f t="shared" si="217"/>
        <v>1.0721411515381458</v>
      </c>
      <c r="EO49" s="33">
        <v>99355</v>
      </c>
      <c r="EP49" s="33">
        <f t="shared" si="218"/>
        <v>-12529</v>
      </c>
      <c r="EQ49" s="35">
        <f t="shared" si="219"/>
        <v>0.88801794715955806</v>
      </c>
      <c r="ER49" s="33">
        <v>51247</v>
      </c>
      <c r="ES49" s="33">
        <f t="shared" si="220"/>
        <v>-7875</v>
      </c>
      <c r="ET49" s="35">
        <f t="shared" si="221"/>
        <v>0.86680085247454419</v>
      </c>
      <c r="EU49" s="43">
        <f t="shared" si="222"/>
        <v>711164</v>
      </c>
      <c r="EV49" s="43">
        <f t="shared" si="223"/>
        <v>17314.530000000028</v>
      </c>
      <c r="EW49" s="44">
        <f t="shared" si="224"/>
        <v>1.0249543031286024</v>
      </c>
      <c r="EX49" s="33">
        <v>233243</v>
      </c>
      <c r="EY49" s="33">
        <f t="shared" si="225"/>
        <v>59647</v>
      </c>
      <c r="EZ49" s="35">
        <f t="shared" si="226"/>
        <v>1.3435966266503836</v>
      </c>
      <c r="FA49" s="33">
        <v>204078</v>
      </c>
      <c r="FB49" s="33">
        <f t="shared" si="227"/>
        <v>59421</v>
      </c>
      <c r="FC49" s="35">
        <f t="shared" si="228"/>
        <v>1.4107716875090732</v>
      </c>
      <c r="FD49" s="45">
        <f t="shared" si="229"/>
        <v>437321</v>
      </c>
      <c r="FE49" s="45">
        <f t="shared" si="230"/>
        <v>119068</v>
      </c>
      <c r="FF49" s="46">
        <f t="shared" si="231"/>
        <v>1.3741300160564081</v>
      </c>
      <c r="FG49" s="33">
        <v>155557</v>
      </c>
      <c r="FH49" s="33">
        <f t="shared" si="232"/>
        <v>-86752</v>
      </c>
      <c r="FI49" s="35">
        <f t="shared" si="233"/>
        <v>0.64197780519914649</v>
      </c>
      <c r="FJ49" s="45">
        <f t="shared" si="234"/>
        <v>592878</v>
      </c>
      <c r="FK49" s="45">
        <f t="shared" si="235"/>
        <v>32316</v>
      </c>
      <c r="FL49" s="46">
        <f t="shared" si="236"/>
        <v>1.0576492876791506</v>
      </c>
      <c r="FM49" s="33">
        <v>106770</v>
      </c>
      <c r="FN49" s="33">
        <f t="shared" si="117"/>
        <v>-43832</v>
      </c>
      <c r="FO49" s="35">
        <f t="shared" si="118"/>
        <v>0.70895472835686113</v>
      </c>
      <c r="FP49" s="45">
        <f t="shared" si="116"/>
        <v>699648</v>
      </c>
      <c r="FQ49" s="45">
        <f t="shared" si="119"/>
        <v>-11516</v>
      </c>
      <c r="FR49" s="46">
        <f t="shared" si="120"/>
        <v>0.98380682936706587</v>
      </c>
    </row>
    <row r="50" spans="1:174" x14ac:dyDescent="0.2">
      <c r="A50" s="32">
        <v>44</v>
      </c>
      <c r="B50" s="32" t="s">
        <v>132</v>
      </c>
      <c r="C50" s="10">
        <v>1012000335</v>
      </c>
      <c r="D50" s="10" t="s">
        <v>122</v>
      </c>
      <c r="E50" s="10" t="s">
        <v>95</v>
      </c>
      <c r="F50" s="33">
        <v>43495</v>
      </c>
      <c r="G50" s="33">
        <v>44199</v>
      </c>
      <c r="H50" s="33">
        <v>49251</v>
      </c>
      <c r="I50" s="34">
        <f t="shared" si="123"/>
        <v>136945</v>
      </c>
      <c r="J50" s="33">
        <v>48150</v>
      </c>
      <c r="K50" s="33">
        <v>87042</v>
      </c>
      <c r="L50" s="33">
        <v>17151</v>
      </c>
      <c r="M50" s="34">
        <f t="shared" si="124"/>
        <v>289288</v>
      </c>
      <c r="N50" s="33">
        <v>17151</v>
      </c>
      <c r="O50" s="33">
        <v>17150</v>
      </c>
      <c r="P50" s="33">
        <v>34041</v>
      </c>
      <c r="Q50" s="34">
        <f t="shared" si="125"/>
        <v>357630</v>
      </c>
      <c r="R50" s="33">
        <v>14245.99</v>
      </c>
      <c r="S50" s="33">
        <v>17332</v>
      </c>
      <c r="T50" s="33">
        <v>20699</v>
      </c>
      <c r="U50" s="34">
        <f t="shared" si="126"/>
        <v>409906.99</v>
      </c>
      <c r="V50" s="33">
        <v>21986</v>
      </c>
      <c r="W50" s="33">
        <f t="shared" si="127"/>
        <v>-21509</v>
      </c>
      <c r="X50" s="35">
        <f t="shared" si="128"/>
        <v>0.50548338889527533</v>
      </c>
      <c r="Y50" s="33">
        <v>21986</v>
      </c>
      <c r="Z50" s="33">
        <f t="shared" si="129"/>
        <v>-22213</v>
      </c>
      <c r="AA50" s="35">
        <f t="shared" si="130"/>
        <v>0.4974320685988371</v>
      </c>
      <c r="AB50" s="33">
        <v>21986</v>
      </c>
      <c r="AC50" s="33">
        <f t="shared" si="131"/>
        <v>-27265</v>
      </c>
      <c r="AD50" s="35">
        <f t="shared" si="132"/>
        <v>0.44640717954965381</v>
      </c>
      <c r="AE50" s="36">
        <f t="shared" si="133"/>
        <v>65958</v>
      </c>
      <c r="AF50" s="36">
        <f t="shared" si="134"/>
        <v>-70987</v>
      </c>
      <c r="AG50" s="37">
        <f t="shared" si="135"/>
        <v>0.48163861404213371</v>
      </c>
      <c r="AH50" s="33">
        <v>21986</v>
      </c>
      <c r="AI50" s="33">
        <f t="shared" si="136"/>
        <v>-26164</v>
      </c>
      <c r="AJ50" s="35">
        <f t="shared" si="137"/>
        <v>0.45661474558670823</v>
      </c>
      <c r="AK50" s="33">
        <v>21986</v>
      </c>
      <c r="AL50" s="33">
        <f t="shared" si="138"/>
        <v>-65056</v>
      </c>
      <c r="AM50" s="35">
        <f t="shared" si="139"/>
        <v>0.25259070333861816</v>
      </c>
      <c r="AN50" s="33">
        <v>21987</v>
      </c>
      <c r="AO50" s="33">
        <f t="shared" si="140"/>
        <v>4836</v>
      </c>
      <c r="AP50" s="35">
        <f t="shared" si="141"/>
        <v>1.2819660661185937</v>
      </c>
      <c r="AQ50" s="38">
        <f t="shared" si="142"/>
        <v>131917</v>
      </c>
      <c r="AR50" s="38">
        <f t="shared" si="238"/>
        <v>-157371</v>
      </c>
      <c r="AS50" s="39">
        <f t="shared" si="237"/>
        <v>0.45600577970741962</v>
      </c>
      <c r="AT50" s="33">
        <v>29596</v>
      </c>
      <c r="AU50" s="33">
        <f t="shared" si="143"/>
        <v>12445</v>
      </c>
      <c r="AV50" s="35">
        <f t="shared" si="144"/>
        <v>1.7256136668415836</v>
      </c>
      <c r="AW50" s="33">
        <v>19611</v>
      </c>
      <c r="AX50" s="33">
        <f t="shared" si="145"/>
        <v>2461</v>
      </c>
      <c r="AY50" s="35">
        <f t="shared" si="146"/>
        <v>1.1434985422740525</v>
      </c>
      <c r="AZ50" s="33">
        <v>18661</v>
      </c>
      <c r="BA50" s="33">
        <f t="shared" si="147"/>
        <v>-15380</v>
      </c>
      <c r="BB50" s="40">
        <f t="shared" si="148"/>
        <v>0.54819188625481041</v>
      </c>
      <c r="BC50" s="38">
        <f t="shared" si="149"/>
        <v>199785</v>
      </c>
      <c r="BD50" s="38">
        <f t="shared" si="150"/>
        <v>-157845</v>
      </c>
      <c r="BE50" s="39">
        <f t="shared" si="151"/>
        <v>0.55863602046808158</v>
      </c>
      <c r="BF50" s="33">
        <v>18662</v>
      </c>
      <c r="BG50" s="33">
        <f t="shared" si="152"/>
        <v>4416.01</v>
      </c>
      <c r="BH50" s="40">
        <f t="shared" si="153"/>
        <v>1.3099826688071521</v>
      </c>
      <c r="BI50" s="33">
        <v>6580</v>
      </c>
      <c r="BJ50" s="33">
        <f t="shared" si="154"/>
        <v>-10752</v>
      </c>
      <c r="BK50" s="40">
        <f t="shared" si="155"/>
        <v>0.37964458804523427</v>
      </c>
      <c r="BL50" s="33">
        <v>21986</v>
      </c>
      <c r="BM50" s="33">
        <f t="shared" si="156"/>
        <v>1287</v>
      </c>
      <c r="BN50" s="40">
        <f t="shared" si="157"/>
        <v>1.0621769167592636</v>
      </c>
      <c r="BO50" s="38">
        <f t="shared" si="158"/>
        <v>247013</v>
      </c>
      <c r="BP50" s="33">
        <f t="shared" si="159"/>
        <v>-162893.99</v>
      </c>
      <c r="BQ50" s="40">
        <f t="shared" si="160"/>
        <v>0.60260743540870088</v>
      </c>
      <c r="BR50" s="33">
        <v>21986</v>
      </c>
      <c r="BS50" s="33">
        <f t="shared" si="161"/>
        <v>0</v>
      </c>
      <c r="BT50" s="35">
        <f t="shared" si="162"/>
        <v>1</v>
      </c>
      <c r="BU50" s="33">
        <v>39174.879999999997</v>
      </c>
      <c r="BV50" s="33">
        <f t="shared" si="163"/>
        <v>17188.879999999997</v>
      </c>
      <c r="BW50" s="35">
        <f t="shared" si="164"/>
        <v>1.7818102428818339</v>
      </c>
      <c r="BX50" s="33">
        <v>21986</v>
      </c>
      <c r="BY50" s="33">
        <f t="shared" si="165"/>
        <v>0</v>
      </c>
      <c r="BZ50" s="35">
        <f t="shared" si="166"/>
        <v>1</v>
      </c>
      <c r="CA50" s="41">
        <f t="shared" si="167"/>
        <v>83146.880000000005</v>
      </c>
      <c r="CB50" s="41">
        <f t="shared" si="168"/>
        <v>17188.880000000005</v>
      </c>
      <c r="CC50" s="42">
        <f t="shared" si="169"/>
        <v>1.2606034142939446</v>
      </c>
      <c r="CD50" s="33">
        <v>22590.07</v>
      </c>
      <c r="CE50" s="33">
        <f t="shared" si="170"/>
        <v>604.06999999999971</v>
      </c>
      <c r="CF50" s="35">
        <f t="shared" si="171"/>
        <v>1.0274752114982262</v>
      </c>
      <c r="CG50" s="33">
        <v>22200.39</v>
      </c>
      <c r="CH50" s="33">
        <f t="shared" si="172"/>
        <v>214.38999999999942</v>
      </c>
      <c r="CI50" s="35">
        <f t="shared" si="173"/>
        <v>1.0097512053124715</v>
      </c>
      <c r="CJ50" s="33">
        <v>26025</v>
      </c>
      <c r="CK50" s="33">
        <f t="shared" si="174"/>
        <v>4038</v>
      </c>
      <c r="CL50" s="35">
        <f t="shared" si="175"/>
        <v>1.1836539773502524</v>
      </c>
      <c r="CM50" s="41">
        <f t="shared" si="176"/>
        <v>153962.34000000003</v>
      </c>
      <c r="CN50" s="41">
        <f t="shared" si="177"/>
        <v>22045.340000000026</v>
      </c>
      <c r="CO50" s="42">
        <f t="shared" si="178"/>
        <v>1.1671152315471094</v>
      </c>
      <c r="CP50" s="33">
        <v>37828</v>
      </c>
      <c r="CQ50" s="33">
        <f t="shared" si="179"/>
        <v>8232</v>
      </c>
      <c r="CR50" s="35">
        <f t="shared" si="180"/>
        <v>1.2781456953642385</v>
      </c>
      <c r="CS50" s="33">
        <v>9633</v>
      </c>
      <c r="CT50" s="33">
        <f t="shared" si="181"/>
        <v>-9978</v>
      </c>
      <c r="CU50" s="35">
        <f t="shared" si="182"/>
        <v>0.49120391616949671</v>
      </c>
      <c r="CV50" s="33">
        <v>17921</v>
      </c>
      <c r="CW50" s="33">
        <f t="shared" si="183"/>
        <v>-740</v>
      </c>
      <c r="CX50" s="35">
        <f t="shared" si="184"/>
        <v>0.96034510476394619</v>
      </c>
      <c r="CY50" s="41">
        <f t="shared" si="185"/>
        <v>219344.34000000003</v>
      </c>
      <c r="CZ50" s="41">
        <f t="shared" si="186"/>
        <v>19559.340000000026</v>
      </c>
      <c r="DA50" s="42">
        <f t="shared" si="187"/>
        <v>1.0979019445904348</v>
      </c>
      <c r="DB50" s="33">
        <v>27204</v>
      </c>
      <c r="DC50" s="33">
        <f t="shared" si="188"/>
        <v>8542</v>
      </c>
      <c r="DD50" s="35">
        <f t="shared" si="189"/>
        <v>1.4577215732504554</v>
      </c>
      <c r="DE50" s="33">
        <v>19633</v>
      </c>
      <c r="DF50" s="33">
        <f t="shared" si="190"/>
        <v>13053</v>
      </c>
      <c r="DG50" s="35">
        <f t="shared" si="191"/>
        <v>2.9837386018237084</v>
      </c>
      <c r="DH50" s="33">
        <v>877095</v>
      </c>
      <c r="DI50" s="33">
        <f t="shared" si="192"/>
        <v>855109</v>
      </c>
      <c r="DJ50" s="35">
        <f t="shared" si="193"/>
        <v>39.893341217138179</v>
      </c>
      <c r="DK50" s="41">
        <f t="shared" si="194"/>
        <v>1143276.3400000001</v>
      </c>
      <c r="DL50" s="41">
        <f t="shared" si="195"/>
        <v>896263.34000000008</v>
      </c>
      <c r="DM50" s="42">
        <f t="shared" si="196"/>
        <v>4.6284055495054917</v>
      </c>
      <c r="DN50" s="33">
        <v>573707</v>
      </c>
      <c r="DO50" s="33">
        <f t="shared" si="197"/>
        <v>512546.12</v>
      </c>
      <c r="DP50" s="35">
        <f t="shared" si="198"/>
        <v>9.3802934163144815</v>
      </c>
      <c r="DQ50" s="33">
        <v>20267</v>
      </c>
      <c r="DR50" s="33">
        <f t="shared" si="199"/>
        <v>-1719</v>
      </c>
      <c r="DS50" s="35">
        <f t="shared" si="200"/>
        <v>0.92181388156099331</v>
      </c>
      <c r="DT50" s="43">
        <f t="shared" si="201"/>
        <v>593974</v>
      </c>
      <c r="DU50" s="43">
        <f t="shared" si="202"/>
        <v>510827.12</v>
      </c>
      <c r="DV50" s="44">
        <f t="shared" si="203"/>
        <v>7.1436715364424979</v>
      </c>
      <c r="DW50" s="33">
        <v>67227</v>
      </c>
      <c r="DX50" s="33">
        <f t="shared" si="204"/>
        <v>-3588.4599999999919</v>
      </c>
      <c r="DY50" s="35">
        <f t="shared" si="205"/>
        <v>0.94932660184654605</v>
      </c>
      <c r="DZ50" s="43">
        <f t="shared" si="206"/>
        <v>661201</v>
      </c>
      <c r="EA50" s="43">
        <f t="shared" si="207"/>
        <v>507238.66</v>
      </c>
      <c r="EB50" s="44">
        <f t="shared" si="208"/>
        <v>4.294563202923519</v>
      </c>
      <c r="EC50" s="33">
        <v>19213</v>
      </c>
      <c r="ED50" s="33">
        <f t="shared" si="209"/>
        <v>-18615</v>
      </c>
      <c r="EE50" s="35">
        <f t="shared" si="210"/>
        <v>0.50790419794860953</v>
      </c>
      <c r="EF50" s="33">
        <v>19282</v>
      </c>
      <c r="EG50" s="33">
        <f t="shared" si="211"/>
        <v>9649</v>
      </c>
      <c r="EH50" s="35">
        <f t="shared" si="212"/>
        <v>2.001660957126544</v>
      </c>
      <c r="EI50" s="33">
        <v>18814</v>
      </c>
      <c r="EJ50" s="33">
        <f t="shared" si="213"/>
        <v>893</v>
      </c>
      <c r="EK50" s="35">
        <f t="shared" si="214"/>
        <v>1.0498298086044306</v>
      </c>
      <c r="EL50" s="43">
        <f t="shared" si="215"/>
        <v>718510</v>
      </c>
      <c r="EM50" s="43">
        <f t="shared" si="216"/>
        <v>499165.66</v>
      </c>
      <c r="EN50" s="44">
        <f t="shared" si="217"/>
        <v>3.2757170757175675</v>
      </c>
      <c r="EO50" s="33">
        <v>1016087</v>
      </c>
      <c r="EP50" s="33">
        <f t="shared" si="218"/>
        <v>969250</v>
      </c>
      <c r="EQ50" s="35">
        <f t="shared" si="219"/>
        <v>21.694109357986207</v>
      </c>
      <c r="ER50" s="33">
        <v>366668</v>
      </c>
      <c r="ES50" s="33">
        <f t="shared" si="220"/>
        <v>-510427</v>
      </c>
      <c r="ET50" s="35">
        <f t="shared" si="221"/>
        <v>0.41804821598572561</v>
      </c>
      <c r="EU50" s="43">
        <f t="shared" si="222"/>
        <v>2101265</v>
      </c>
      <c r="EV50" s="43">
        <f t="shared" si="223"/>
        <v>957988.65999999992</v>
      </c>
      <c r="EW50" s="44">
        <f t="shared" si="224"/>
        <v>1.8379327258709821</v>
      </c>
      <c r="EX50" s="33">
        <v>67165</v>
      </c>
      <c r="EY50" s="33">
        <f t="shared" si="225"/>
        <v>-526809</v>
      </c>
      <c r="EZ50" s="35">
        <f t="shared" si="226"/>
        <v>0.11307734008559298</v>
      </c>
      <c r="FA50" s="33">
        <v>199600</v>
      </c>
      <c r="FB50" s="33">
        <f t="shared" si="227"/>
        <v>132373</v>
      </c>
      <c r="FC50" s="35">
        <f t="shared" si="228"/>
        <v>2.9690451753015901</v>
      </c>
      <c r="FD50" s="45">
        <f t="shared" si="229"/>
        <v>266765</v>
      </c>
      <c r="FE50" s="45">
        <f t="shared" si="230"/>
        <v>-394436</v>
      </c>
      <c r="FF50" s="46">
        <f t="shared" si="231"/>
        <v>0.40345522768416864</v>
      </c>
      <c r="FG50" s="33">
        <v>800445.37</v>
      </c>
      <c r="FH50" s="33">
        <f t="shared" si="232"/>
        <v>743136.37</v>
      </c>
      <c r="FI50" s="35">
        <f t="shared" si="233"/>
        <v>13.967184386396552</v>
      </c>
      <c r="FJ50" s="45">
        <f t="shared" si="234"/>
        <v>1067210.3700000001</v>
      </c>
      <c r="FK50" s="45">
        <f t="shared" si="235"/>
        <v>348700.37000000011</v>
      </c>
      <c r="FL50" s="46">
        <f t="shared" si="236"/>
        <v>1.4853103923397031</v>
      </c>
      <c r="FM50" s="33">
        <v>109426</v>
      </c>
      <c r="FN50" s="33">
        <f t="shared" si="117"/>
        <v>-1273329</v>
      </c>
      <c r="FO50" s="35">
        <f t="shared" si="118"/>
        <v>7.9136217189596139E-2</v>
      </c>
      <c r="FP50" s="45">
        <f t="shared" si="116"/>
        <v>1176636.3700000001</v>
      </c>
      <c r="FQ50" s="45">
        <f t="shared" si="119"/>
        <v>-924628.62999999989</v>
      </c>
      <c r="FR50" s="46">
        <f t="shared" si="120"/>
        <v>0.559965720649228</v>
      </c>
    </row>
    <row r="51" spans="1:174" x14ac:dyDescent="0.2">
      <c r="A51" s="32">
        <v>45</v>
      </c>
      <c r="B51" s="32" t="s">
        <v>133</v>
      </c>
      <c r="C51" s="10">
        <v>7707083893</v>
      </c>
      <c r="D51" s="10">
        <v>101245001</v>
      </c>
      <c r="E51" s="10" t="s">
        <v>95</v>
      </c>
      <c r="F51" s="33">
        <v>8136</v>
      </c>
      <c r="G51" s="33">
        <v>43040</v>
      </c>
      <c r="H51" s="33">
        <v>59948.800000000003</v>
      </c>
      <c r="I51" s="34">
        <f t="shared" si="123"/>
        <v>111124.8</v>
      </c>
      <c r="J51" s="33">
        <v>74656</v>
      </c>
      <c r="K51" s="33">
        <v>53592</v>
      </c>
      <c r="L51" s="33">
        <v>56101</v>
      </c>
      <c r="M51" s="34">
        <f t="shared" si="124"/>
        <v>295473.8</v>
      </c>
      <c r="N51" s="33">
        <v>42703</v>
      </c>
      <c r="O51" s="33">
        <v>46451</v>
      </c>
      <c r="P51" s="33">
        <v>52942</v>
      </c>
      <c r="Q51" s="34">
        <f t="shared" si="125"/>
        <v>437569.8</v>
      </c>
      <c r="R51" s="33">
        <v>42461</v>
      </c>
      <c r="S51" s="33">
        <v>53023</v>
      </c>
      <c r="T51" s="33">
        <v>153932</v>
      </c>
      <c r="U51" s="34">
        <f t="shared" si="126"/>
        <v>686985.8</v>
      </c>
      <c r="V51" s="33">
        <v>3829</v>
      </c>
      <c r="W51" s="33">
        <f t="shared" si="127"/>
        <v>-4307</v>
      </c>
      <c r="X51" s="35">
        <f t="shared" si="128"/>
        <v>0.47062438544739432</v>
      </c>
      <c r="Y51" s="33">
        <v>43429</v>
      </c>
      <c r="Z51" s="33">
        <f t="shared" si="129"/>
        <v>389</v>
      </c>
      <c r="AA51" s="35">
        <f t="shared" si="130"/>
        <v>1.0090381040892193</v>
      </c>
      <c r="AB51" s="33">
        <v>57753.8</v>
      </c>
      <c r="AC51" s="33">
        <f t="shared" si="131"/>
        <v>-2195</v>
      </c>
      <c r="AD51" s="35">
        <f t="shared" si="132"/>
        <v>0.96338542222696699</v>
      </c>
      <c r="AE51" s="36">
        <f t="shared" si="133"/>
        <v>105011.8</v>
      </c>
      <c r="AF51" s="36">
        <f t="shared" si="134"/>
        <v>-6113</v>
      </c>
      <c r="AG51" s="37">
        <f t="shared" si="135"/>
        <v>0.94498977725944167</v>
      </c>
      <c r="AH51" s="33">
        <v>126055.77</v>
      </c>
      <c r="AI51" s="33">
        <f t="shared" si="136"/>
        <v>51399.770000000004</v>
      </c>
      <c r="AJ51" s="35">
        <f t="shared" si="137"/>
        <v>1.6884881322331762</v>
      </c>
      <c r="AK51" s="33">
        <v>26847</v>
      </c>
      <c r="AL51" s="33">
        <f t="shared" si="138"/>
        <v>-26745</v>
      </c>
      <c r="AM51" s="35">
        <f t="shared" si="139"/>
        <v>0.50095163457232428</v>
      </c>
      <c r="AN51" s="33">
        <v>46536</v>
      </c>
      <c r="AO51" s="33">
        <f t="shared" si="140"/>
        <v>-9565</v>
      </c>
      <c r="AP51" s="35">
        <f t="shared" si="141"/>
        <v>0.82950393041122261</v>
      </c>
      <c r="AQ51" s="38">
        <f t="shared" si="142"/>
        <v>304450.57</v>
      </c>
      <c r="AR51" s="38">
        <f t="shared" si="238"/>
        <v>8976.7700000000186</v>
      </c>
      <c r="AS51" s="39">
        <f t="shared" si="237"/>
        <v>1.0303809339440588</v>
      </c>
      <c r="AT51" s="33">
        <v>52359</v>
      </c>
      <c r="AU51" s="33">
        <f t="shared" si="143"/>
        <v>9656</v>
      </c>
      <c r="AV51" s="35">
        <f t="shared" si="144"/>
        <v>1.2261199447345619</v>
      </c>
      <c r="AW51" s="33">
        <v>81922</v>
      </c>
      <c r="AX51" s="33">
        <f t="shared" si="145"/>
        <v>35471</v>
      </c>
      <c r="AY51" s="35">
        <f t="shared" si="146"/>
        <v>1.7636218811220425</v>
      </c>
      <c r="AZ51" s="33">
        <v>29692</v>
      </c>
      <c r="BA51" s="33">
        <f t="shared" si="147"/>
        <v>-23250</v>
      </c>
      <c r="BB51" s="40">
        <f t="shared" si="148"/>
        <v>0.56084016470854903</v>
      </c>
      <c r="BC51" s="38">
        <f t="shared" si="149"/>
        <v>468423.57</v>
      </c>
      <c r="BD51" s="38">
        <f t="shared" si="150"/>
        <v>30853.770000000019</v>
      </c>
      <c r="BE51" s="39">
        <f t="shared" si="151"/>
        <v>1.0705116532265253</v>
      </c>
      <c r="BF51" s="33">
        <v>37100</v>
      </c>
      <c r="BG51" s="33">
        <f t="shared" si="152"/>
        <v>-5361</v>
      </c>
      <c r="BH51" s="40">
        <f t="shared" si="153"/>
        <v>0.87374296413179153</v>
      </c>
      <c r="BI51" s="33">
        <v>48009</v>
      </c>
      <c r="BJ51" s="33">
        <f t="shared" si="154"/>
        <v>-5014</v>
      </c>
      <c r="BK51" s="40">
        <f t="shared" si="155"/>
        <v>0.90543726307451489</v>
      </c>
      <c r="BL51" s="33">
        <v>174346</v>
      </c>
      <c r="BM51" s="33">
        <f t="shared" si="156"/>
        <v>20414</v>
      </c>
      <c r="BN51" s="40">
        <f t="shared" si="157"/>
        <v>1.1326169997141595</v>
      </c>
      <c r="BO51" s="38">
        <f t="shared" si="158"/>
        <v>727878.57000000007</v>
      </c>
      <c r="BP51" s="33">
        <f t="shared" si="159"/>
        <v>40892.770000000019</v>
      </c>
      <c r="BQ51" s="40">
        <f t="shared" si="160"/>
        <v>1.059524913033137</v>
      </c>
      <c r="BR51" s="33">
        <v>3205</v>
      </c>
      <c r="BS51" s="33">
        <f t="shared" si="161"/>
        <v>-624</v>
      </c>
      <c r="BT51" s="35">
        <f t="shared" si="162"/>
        <v>0.83703316792896321</v>
      </c>
      <c r="BU51" s="33">
        <v>51622</v>
      </c>
      <c r="BV51" s="33">
        <f t="shared" si="163"/>
        <v>8193</v>
      </c>
      <c r="BW51" s="35">
        <f t="shared" si="164"/>
        <v>1.1886527435584517</v>
      </c>
      <c r="BX51" s="33">
        <v>35526</v>
      </c>
      <c r="BY51" s="33">
        <f t="shared" si="165"/>
        <v>-22227.800000000003</v>
      </c>
      <c r="BZ51" s="35">
        <f t="shared" si="166"/>
        <v>0.61512835519048092</v>
      </c>
      <c r="CA51" s="41">
        <f t="shared" si="167"/>
        <v>90353</v>
      </c>
      <c r="CB51" s="41">
        <f t="shared" si="168"/>
        <v>-14658.800000000003</v>
      </c>
      <c r="CC51" s="42">
        <f t="shared" si="169"/>
        <v>0.8604080684265959</v>
      </c>
      <c r="CD51" s="33">
        <v>43467</v>
      </c>
      <c r="CE51" s="33">
        <f t="shared" si="170"/>
        <v>-82588.77</v>
      </c>
      <c r="CF51" s="35">
        <f t="shared" si="171"/>
        <v>0.34482356499825434</v>
      </c>
      <c r="CG51" s="33">
        <v>37063</v>
      </c>
      <c r="CH51" s="33">
        <f t="shared" si="172"/>
        <v>10216</v>
      </c>
      <c r="CI51" s="35">
        <f t="shared" si="173"/>
        <v>1.3805266882705702</v>
      </c>
      <c r="CJ51" s="33">
        <v>40330</v>
      </c>
      <c r="CK51" s="33">
        <f t="shared" si="174"/>
        <v>-6206</v>
      </c>
      <c r="CL51" s="35">
        <f t="shared" si="175"/>
        <v>0.86664088017878627</v>
      </c>
      <c r="CM51" s="41">
        <f t="shared" si="176"/>
        <v>211213</v>
      </c>
      <c r="CN51" s="41">
        <f t="shared" si="177"/>
        <v>-93237.57</v>
      </c>
      <c r="CO51" s="42">
        <f t="shared" si="178"/>
        <v>0.69375136988575847</v>
      </c>
      <c r="CP51" s="33">
        <v>74708</v>
      </c>
      <c r="CQ51" s="33">
        <f t="shared" si="179"/>
        <v>22349</v>
      </c>
      <c r="CR51" s="35">
        <f t="shared" si="180"/>
        <v>1.4268416127122368</v>
      </c>
      <c r="CS51" s="33">
        <v>51973.5</v>
      </c>
      <c r="CT51" s="33">
        <f t="shared" si="181"/>
        <v>-29948.5</v>
      </c>
      <c r="CU51" s="35">
        <f t="shared" si="182"/>
        <v>0.63442664973999663</v>
      </c>
      <c r="CV51" s="33">
        <v>41138</v>
      </c>
      <c r="CW51" s="33">
        <f t="shared" si="183"/>
        <v>11446</v>
      </c>
      <c r="CX51" s="35">
        <f t="shared" si="184"/>
        <v>1.3854910413579415</v>
      </c>
      <c r="CY51" s="41">
        <f t="shared" si="185"/>
        <v>379032.5</v>
      </c>
      <c r="CZ51" s="41">
        <f t="shared" si="186"/>
        <v>-89391.07</v>
      </c>
      <c r="DA51" s="42">
        <f t="shared" si="187"/>
        <v>0.80916615703176509</v>
      </c>
      <c r="DB51" s="33">
        <v>42956</v>
      </c>
      <c r="DC51" s="33">
        <f t="shared" si="188"/>
        <v>5856</v>
      </c>
      <c r="DD51" s="35">
        <f t="shared" si="189"/>
        <v>1.1578436657681941</v>
      </c>
      <c r="DE51" s="33">
        <v>44559</v>
      </c>
      <c r="DF51" s="33">
        <f t="shared" si="190"/>
        <v>-3450</v>
      </c>
      <c r="DG51" s="35">
        <f t="shared" si="191"/>
        <v>0.92813847403611827</v>
      </c>
      <c r="DH51" s="33">
        <v>148067</v>
      </c>
      <c r="DI51" s="33">
        <f t="shared" si="192"/>
        <v>-26279</v>
      </c>
      <c r="DJ51" s="35">
        <f t="shared" si="193"/>
        <v>0.84927098987071681</v>
      </c>
      <c r="DK51" s="41">
        <f t="shared" si="194"/>
        <v>614614.5</v>
      </c>
      <c r="DL51" s="41">
        <f t="shared" si="195"/>
        <v>-113264.07000000007</v>
      </c>
      <c r="DM51" s="42">
        <f t="shared" si="196"/>
        <v>0.84439153085658225</v>
      </c>
      <c r="DN51" s="33">
        <v>37348</v>
      </c>
      <c r="DO51" s="33">
        <f t="shared" si="197"/>
        <v>-17479</v>
      </c>
      <c r="DP51" s="35">
        <f t="shared" si="198"/>
        <v>0.68119722034763897</v>
      </c>
      <c r="DQ51" s="33">
        <v>40505</v>
      </c>
      <c r="DR51" s="33">
        <f t="shared" si="199"/>
        <v>4979</v>
      </c>
      <c r="DS51" s="35">
        <f t="shared" si="200"/>
        <v>1.1401508754151888</v>
      </c>
      <c r="DT51" s="43">
        <f t="shared" si="201"/>
        <v>77853</v>
      </c>
      <c r="DU51" s="43">
        <f t="shared" si="202"/>
        <v>-12500</v>
      </c>
      <c r="DV51" s="44">
        <f t="shared" si="203"/>
        <v>0.86165373590251571</v>
      </c>
      <c r="DW51" s="33">
        <v>142362</v>
      </c>
      <c r="DX51" s="33">
        <f t="shared" si="204"/>
        <v>21502</v>
      </c>
      <c r="DY51" s="35">
        <f t="shared" si="205"/>
        <v>1.1779083236802912</v>
      </c>
      <c r="DZ51" s="43">
        <f t="shared" si="206"/>
        <v>220215</v>
      </c>
      <c r="EA51" s="43">
        <f t="shared" si="207"/>
        <v>9002</v>
      </c>
      <c r="EB51" s="44">
        <f t="shared" si="208"/>
        <v>1.0426204826407466</v>
      </c>
      <c r="EC51" s="33">
        <v>52184</v>
      </c>
      <c r="ED51" s="33">
        <f t="shared" si="209"/>
        <v>-22524</v>
      </c>
      <c r="EE51" s="35">
        <f t="shared" si="210"/>
        <v>0.69850618407667187</v>
      </c>
      <c r="EF51" s="33">
        <v>36172</v>
      </c>
      <c r="EG51" s="33">
        <f t="shared" si="211"/>
        <v>-15801.5</v>
      </c>
      <c r="EH51" s="35">
        <f t="shared" si="212"/>
        <v>0.69597006166604136</v>
      </c>
      <c r="EI51" s="33">
        <v>203341</v>
      </c>
      <c r="EJ51" s="33">
        <f t="shared" si="213"/>
        <v>162203</v>
      </c>
      <c r="EK51" s="35">
        <f t="shared" si="214"/>
        <v>4.9428995089698091</v>
      </c>
      <c r="EL51" s="43">
        <f t="shared" si="215"/>
        <v>511912</v>
      </c>
      <c r="EM51" s="43">
        <f t="shared" si="216"/>
        <v>132879.5</v>
      </c>
      <c r="EN51" s="44">
        <f t="shared" si="217"/>
        <v>1.3505754783560777</v>
      </c>
      <c r="EO51" s="33">
        <v>103668</v>
      </c>
      <c r="EP51" s="33">
        <f t="shared" si="218"/>
        <v>16153</v>
      </c>
      <c r="EQ51" s="35">
        <f t="shared" si="219"/>
        <v>1.1845740730160543</v>
      </c>
      <c r="ER51" s="33">
        <v>195916</v>
      </c>
      <c r="ES51" s="33">
        <f t="shared" si="220"/>
        <v>47849</v>
      </c>
      <c r="ET51" s="35">
        <f t="shared" si="221"/>
        <v>1.3231577596628554</v>
      </c>
      <c r="EU51" s="43">
        <f t="shared" si="222"/>
        <v>811496</v>
      </c>
      <c r="EV51" s="43">
        <f t="shared" si="223"/>
        <v>196881.5</v>
      </c>
      <c r="EW51" s="44">
        <f t="shared" si="224"/>
        <v>1.3203333146224179</v>
      </c>
      <c r="EX51" s="33">
        <v>91358</v>
      </c>
      <c r="EY51" s="33">
        <f t="shared" si="225"/>
        <v>13505</v>
      </c>
      <c r="EZ51" s="35">
        <f t="shared" si="226"/>
        <v>1.1734679460007964</v>
      </c>
      <c r="FA51" s="33">
        <v>146855</v>
      </c>
      <c r="FB51" s="33">
        <f t="shared" si="227"/>
        <v>4493</v>
      </c>
      <c r="FC51" s="35">
        <f t="shared" si="228"/>
        <v>1.0315603883058682</v>
      </c>
      <c r="FD51" s="45">
        <f t="shared" si="229"/>
        <v>238213</v>
      </c>
      <c r="FE51" s="45">
        <f t="shared" si="230"/>
        <v>17998</v>
      </c>
      <c r="FF51" s="46">
        <f t="shared" si="231"/>
        <v>1.0817292191721726</v>
      </c>
      <c r="FG51" s="33">
        <v>163441</v>
      </c>
      <c r="FH51" s="33">
        <f t="shared" si="232"/>
        <v>-128256</v>
      </c>
      <c r="FI51" s="35">
        <f t="shared" si="233"/>
        <v>0.56031087052660811</v>
      </c>
      <c r="FJ51" s="45">
        <f t="shared" si="234"/>
        <v>401654</v>
      </c>
      <c r="FK51" s="45">
        <f t="shared" si="235"/>
        <v>-110258</v>
      </c>
      <c r="FL51" s="46">
        <f t="shared" si="236"/>
        <v>0.78461532450889993</v>
      </c>
      <c r="FM51" s="33">
        <v>299514</v>
      </c>
      <c r="FN51" s="33">
        <f t="shared" si="117"/>
        <v>-70</v>
      </c>
      <c r="FO51" s="35">
        <f t="shared" si="118"/>
        <v>0.9997663426618244</v>
      </c>
      <c r="FP51" s="45">
        <f t="shared" si="116"/>
        <v>701168</v>
      </c>
      <c r="FQ51" s="45">
        <f t="shared" si="119"/>
        <v>-110328</v>
      </c>
      <c r="FR51" s="46">
        <f t="shared" si="120"/>
        <v>0.86404369214389232</v>
      </c>
    </row>
    <row r="52" spans="1:174" x14ac:dyDescent="0.2">
      <c r="A52" s="32">
        <v>46</v>
      </c>
      <c r="B52" s="32" t="s">
        <v>134</v>
      </c>
      <c r="C52" s="10">
        <v>1012012130</v>
      </c>
      <c r="D52" s="10">
        <v>101201001</v>
      </c>
      <c r="E52" s="10">
        <v>86618101</v>
      </c>
      <c r="F52" s="33">
        <v>0</v>
      </c>
      <c r="G52" s="33">
        <v>0</v>
      </c>
      <c r="H52" s="33">
        <v>0</v>
      </c>
      <c r="I52" s="34">
        <f t="shared" si="123"/>
        <v>0</v>
      </c>
      <c r="J52" s="33">
        <v>23136</v>
      </c>
      <c r="K52" s="33">
        <v>0</v>
      </c>
      <c r="L52" s="33">
        <v>14756</v>
      </c>
      <c r="M52" s="34">
        <f t="shared" si="124"/>
        <v>37892</v>
      </c>
      <c r="N52" s="33">
        <v>17293</v>
      </c>
      <c r="O52" s="33">
        <v>15316</v>
      </c>
      <c r="P52" s="33">
        <v>12874</v>
      </c>
      <c r="Q52" s="34">
        <f t="shared" si="125"/>
        <v>83375</v>
      </c>
      <c r="R52" s="33">
        <v>37376</v>
      </c>
      <c r="S52" s="33">
        <v>0</v>
      </c>
      <c r="T52" s="33">
        <v>52581</v>
      </c>
      <c r="U52" s="34">
        <f t="shared" si="126"/>
        <v>173332</v>
      </c>
      <c r="V52" s="33">
        <v>0</v>
      </c>
      <c r="W52" s="33">
        <f t="shared" si="127"/>
        <v>0</v>
      </c>
      <c r="X52" s="35" t="e">
        <f t="shared" si="128"/>
        <v>#DIV/0!</v>
      </c>
      <c r="Y52" s="33">
        <v>23642</v>
      </c>
      <c r="Z52" s="33">
        <f t="shared" si="129"/>
        <v>23642</v>
      </c>
      <c r="AA52" s="35" t="e">
        <f t="shared" si="130"/>
        <v>#DIV/0!</v>
      </c>
      <c r="AB52" s="33">
        <v>22426</v>
      </c>
      <c r="AC52" s="33">
        <f t="shared" si="131"/>
        <v>22426</v>
      </c>
      <c r="AD52" s="35" t="e">
        <f t="shared" si="132"/>
        <v>#DIV/0!</v>
      </c>
      <c r="AE52" s="36">
        <f t="shared" si="133"/>
        <v>46068</v>
      </c>
      <c r="AF52" s="36">
        <f t="shared" si="134"/>
        <v>46068</v>
      </c>
      <c r="AG52" s="37" t="e">
        <f t="shared" si="135"/>
        <v>#DIV/0!</v>
      </c>
      <c r="AH52" s="33">
        <v>39020</v>
      </c>
      <c r="AI52" s="33">
        <f t="shared" si="136"/>
        <v>15884</v>
      </c>
      <c r="AJ52" s="35">
        <f t="shared" si="137"/>
        <v>1.6865491009681881</v>
      </c>
      <c r="AK52" s="33">
        <v>5499</v>
      </c>
      <c r="AL52" s="33">
        <f t="shared" si="138"/>
        <v>5499</v>
      </c>
      <c r="AM52" s="35" t="e">
        <f t="shared" si="139"/>
        <v>#DIV/0!</v>
      </c>
      <c r="AN52" s="33">
        <v>44963</v>
      </c>
      <c r="AO52" s="33">
        <f t="shared" si="140"/>
        <v>30207</v>
      </c>
      <c r="AP52" s="35">
        <f t="shared" si="141"/>
        <v>3.0470994849552726</v>
      </c>
      <c r="AQ52" s="38">
        <f t="shared" si="142"/>
        <v>135550</v>
      </c>
      <c r="AR52" s="38">
        <f t="shared" si="238"/>
        <v>97658</v>
      </c>
      <c r="AS52" s="39">
        <f t="shared" si="237"/>
        <v>3.5772722474400931</v>
      </c>
      <c r="AT52" s="33">
        <v>7922</v>
      </c>
      <c r="AU52" s="33">
        <f t="shared" si="143"/>
        <v>-9371</v>
      </c>
      <c r="AV52" s="35">
        <f t="shared" si="144"/>
        <v>0.45810443532064998</v>
      </c>
      <c r="AW52" s="33">
        <v>18952</v>
      </c>
      <c r="AX52" s="33">
        <f t="shared" si="145"/>
        <v>3636</v>
      </c>
      <c r="AY52" s="35">
        <f t="shared" si="146"/>
        <v>1.237398798641943</v>
      </c>
      <c r="AZ52" s="33">
        <v>34734</v>
      </c>
      <c r="BA52" s="33">
        <f t="shared" si="147"/>
        <v>21860</v>
      </c>
      <c r="BB52" s="40">
        <f t="shared" si="148"/>
        <v>2.6979959608513284</v>
      </c>
      <c r="BC52" s="38">
        <f t="shared" si="149"/>
        <v>197158</v>
      </c>
      <c r="BD52" s="38">
        <f t="shared" si="150"/>
        <v>113783</v>
      </c>
      <c r="BE52" s="39">
        <f t="shared" si="151"/>
        <v>2.3647136431784106</v>
      </c>
      <c r="BF52" s="33">
        <v>8406</v>
      </c>
      <c r="BG52" s="33">
        <f t="shared" si="152"/>
        <v>-28970</v>
      </c>
      <c r="BH52" s="40">
        <f t="shared" si="153"/>
        <v>0.22490368150684931</v>
      </c>
      <c r="BI52" s="33">
        <v>17845</v>
      </c>
      <c r="BJ52" s="33">
        <f t="shared" si="154"/>
        <v>17845</v>
      </c>
      <c r="BK52" s="40" t="e">
        <f t="shared" si="155"/>
        <v>#DIV/0!</v>
      </c>
      <c r="BL52" s="33">
        <v>40728</v>
      </c>
      <c r="BM52" s="33">
        <f t="shared" si="156"/>
        <v>-11853</v>
      </c>
      <c r="BN52" s="40">
        <f t="shared" si="157"/>
        <v>0.77457636788954187</v>
      </c>
      <c r="BO52" s="38">
        <f t="shared" si="158"/>
        <v>264137</v>
      </c>
      <c r="BP52" s="33">
        <f t="shared" si="159"/>
        <v>90805</v>
      </c>
      <c r="BQ52" s="40">
        <f t="shared" si="160"/>
        <v>1.5238790298386911</v>
      </c>
      <c r="BR52" s="33">
        <v>0</v>
      </c>
      <c r="BS52" s="33">
        <f t="shared" si="161"/>
        <v>0</v>
      </c>
      <c r="BT52" s="35" t="e">
        <f t="shared" si="162"/>
        <v>#DIV/0!</v>
      </c>
      <c r="BU52" s="33">
        <v>22969</v>
      </c>
      <c r="BV52" s="33">
        <f t="shared" si="163"/>
        <v>-673</v>
      </c>
      <c r="BW52" s="35">
        <f t="shared" si="164"/>
        <v>0.97153371119194654</v>
      </c>
      <c r="BX52" s="33">
        <v>18644</v>
      </c>
      <c r="BY52" s="33">
        <f t="shared" si="165"/>
        <v>-3782</v>
      </c>
      <c r="BZ52" s="35">
        <f t="shared" si="166"/>
        <v>0.83135646125033447</v>
      </c>
      <c r="CA52" s="41">
        <f t="shared" si="167"/>
        <v>41613</v>
      </c>
      <c r="CB52" s="41">
        <f t="shared" si="168"/>
        <v>-4455</v>
      </c>
      <c r="CC52" s="42">
        <f t="shared" si="169"/>
        <v>0.90329512893982811</v>
      </c>
      <c r="CD52" s="33">
        <v>41436</v>
      </c>
      <c r="CE52" s="33">
        <f t="shared" si="170"/>
        <v>2416</v>
      </c>
      <c r="CF52" s="35">
        <f t="shared" si="171"/>
        <v>1.0619169656586367</v>
      </c>
      <c r="CG52" s="33">
        <v>14782</v>
      </c>
      <c r="CH52" s="33">
        <f t="shared" si="172"/>
        <v>9283</v>
      </c>
      <c r="CI52" s="35">
        <f t="shared" si="173"/>
        <v>2.6881251136570286</v>
      </c>
      <c r="CJ52" s="33">
        <v>32354</v>
      </c>
      <c r="CK52" s="33">
        <f t="shared" si="174"/>
        <v>-12609</v>
      </c>
      <c r="CL52" s="35">
        <f t="shared" si="175"/>
        <v>0.71956942374841537</v>
      </c>
      <c r="CM52" s="41">
        <f t="shared" si="176"/>
        <v>130185</v>
      </c>
      <c r="CN52" s="41">
        <f t="shared" si="177"/>
        <v>-5365</v>
      </c>
      <c r="CO52" s="42">
        <f t="shared" si="178"/>
        <v>0.96042050903725562</v>
      </c>
      <c r="CP52" s="33">
        <v>18885</v>
      </c>
      <c r="CQ52" s="33">
        <f t="shared" si="179"/>
        <v>10963</v>
      </c>
      <c r="CR52" s="35">
        <f t="shared" si="180"/>
        <v>2.3838677101741985</v>
      </c>
      <c r="CS52" s="33">
        <v>15556</v>
      </c>
      <c r="CT52" s="33">
        <f t="shared" si="181"/>
        <v>-3396</v>
      </c>
      <c r="CU52" s="35">
        <f t="shared" si="182"/>
        <v>0.82081046855213169</v>
      </c>
      <c r="CV52" s="33">
        <v>35875</v>
      </c>
      <c r="CW52" s="33">
        <f t="shared" si="183"/>
        <v>1141</v>
      </c>
      <c r="CX52" s="35">
        <f t="shared" si="184"/>
        <v>1.0328496573962112</v>
      </c>
      <c r="CY52" s="41">
        <f t="shared" si="185"/>
        <v>200501</v>
      </c>
      <c r="CZ52" s="41">
        <f t="shared" si="186"/>
        <v>3343</v>
      </c>
      <c r="DA52" s="42">
        <f t="shared" si="187"/>
        <v>1.0169559439637246</v>
      </c>
      <c r="DB52" s="33">
        <v>0</v>
      </c>
      <c r="DC52" s="33">
        <f t="shared" si="188"/>
        <v>-8406</v>
      </c>
      <c r="DD52" s="35">
        <f t="shared" si="189"/>
        <v>0</v>
      </c>
      <c r="DE52" s="33">
        <v>22127</v>
      </c>
      <c r="DF52" s="33">
        <f t="shared" si="190"/>
        <v>4282</v>
      </c>
      <c r="DG52" s="35">
        <f t="shared" si="191"/>
        <v>1.2399551695152704</v>
      </c>
      <c r="DH52" s="33">
        <v>42301</v>
      </c>
      <c r="DI52" s="33">
        <f t="shared" si="192"/>
        <v>1573</v>
      </c>
      <c r="DJ52" s="35">
        <f t="shared" si="193"/>
        <v>1.0386220781771753</v>
      </c>
      <c r="DK52" s="41">
        <f t="shared" si="194"/>
        <v>264929</v>
      </c>
      <c r="DL52" s="41">
        <f t="shared" si="195"/>
        <v>792</v>
      </c>
      <c r="DM52" s="42">
        <f t="shared" si="196"/>
        <v>1.0029984439892934</v>
      </c>
      <c r="DN52" s="33">
        <v>22274</v>
      </c>
      <c r="DO52" s="33">
        <f t="shared" si="197"/>
        <v>-695</v>
      </c>
      <c r="DP52" s="35">
        <f t="shared" si="198"/>
        <v>0.96974182593930947</v>
      </c>
      <c r="DQ52" s="33">
        <v>19318</v>
      </c>
      <c r="DR52" s="33">
        <f t="shared" si="199"/>
        <v>674</v>
      </c>
      <c r="DS52" s="35">
        <f t="shared" si="200"/>
        <v>1.0361510405492385</v>
      </c>
      <c r="DT52" s="43">
        <f t="shared" si="201"/>
        <v>41592</v>
      </c>
      <c r="DU52" s="43">
        <f t="shared" si="202"/>
        <v>-21</v>
      </c>
      <c r="DV52" s="44">
        <f t="shared" si="203"/>
        <v>0.99949535001081391</v>
      </c>
      <c r="DW52" s="33">
        <v>76458</v>
      </c>
      <c r="DX52" s="33">
        <f t="shared" si="204"/>
        <v>-12114</v>
      </c>
      <c r="DY52" s="35">
        <f t="shared" si="205"/>
        <v>0.86322991464571197</v>
      </c>
      <c r="DZ52" s="43">
        <f t="shared" si="206"/>
        <v>118050</v>
      </c>
      <c r="EA52" s="43">
        <f t="shared" si="207"/>
        <v>-12135</v>
      </c>
      <c r="EB52" s="44">
        <f t="shared" si="208"/>
        <v>0.90678649614010831</v>
      </c>
      <c r="EC52" s="33">
        <v>29316</v>
      </c>
      <c r="ED52" s="33">
        <f t="shared" si="209"/>
        <v>10431</v>
      </c>
      <c r="EE52" s="35">
        <f t="shared" si="210"/>
        <v>1.5523431294678316</v>
      </c>
      <c r="EF52" s="33">
        <v>17050</v>
      </c>
      <c r="EG52" s="33">
        <f t="shared" si="211"/>
        <v>1494</v>
      </c>
      <c r="EH52" s="35">
        <f t="shared" si="212"/>
        <v>1.0960401131396247</v>
      </c>
      <c r="EI52" s="33">
        <v>19526</v>
      </c>
      <c r="EJ52" s="33">
        <f t="shared" si="213"/>
        <v>-16349</v>
      </c>
      <c r="EK52" s="35">
        <f t="shared" si="214"/>
        <v>0.54427874564459933</v>
      </c>
      <c r="EL52" s="43">
        <f t="shared" si="215"/>
        <v>183942</v>
      </c>
      <c r="EM52" s="43">
        <f t="shared" si="216"/>
        <v>-16559</v>
      </c>
      <c r="EN52" s="44">
        <f t="shared" si="217"/>
        <v>0.91741188323250256</v>
      </c>
      <c r="EO52" s="33">
        <v>37447</v>
      </c>
      <c r="EP52" s="33">
        <f t="shared" si="218"/>
        <v>15320</v>
      </c>
      <c r="EQ52" s="35">
        <f t="shared" si="219"/>
        <v>1.692366791702445</v>
      </c>
      <c r="ER52" s="33">
        <v>47590</v>
      </c>
      <c r="ES52" s="33">
        <f t="shared" si="220"/>
        <v>5289</v>
      </c>
      <c r="ET52" s="35">
        <f t="shared" si="221"/>
        <v>1.1250325051417225</v>
      </c>
      <c r="EU52" s="43">
        <f t="shared" si="222"/>
        <v>268979</v>
      </c>
      <c r="EV52" s="43">
        <f t="shared" si="223"/>
        <v>4050</v>
      </c>
      <c r="EW52" s="44">
        <f t="shared" si="224"/>
        <v>1.015287114660909</v>
      </c>
      <c r="EX52" s="33">
        <v>29274</v>
      </c>
      <c r="EY52" s="33">
        <f t="shared" si="225"/>
        <v>-12318</v>
      </c>
      <c r="EZ52" s="35">
        <f t="shared" si="226"/>
        <v>0.7038372763993076</v>
      </c>
      <c r="FA52" s="33">
        <v>86672</v>
      </c>
      <c r="FB52" s="33">
        <f t="shared" si="227"/>
        <v>10214</v>
      </c>
      <c r="FC52" s="35">
        <f t="shared" si="228"/>
        <v>1.1335896832247769</v>
      </c>
      <c r="FD52" s="45">
        <f t="shared" si="229"/>
        <v>115946</v>
      </c>
      <c r="FE52" s="45">
        <f t="shared" si="230"/>
        <v>-2104</v>
      </c>
      <c r="FF52" s="46">
        <f t="shared" si="231"/>
        <v>0.98217704362558234</v>
      </c>
      <c r="FG52" s="33">
        <v>57902</v>
      </c>
      <c r="FH52" s="33">
        <f t="shared" si="232"/>
        <v>-7990</v>
      </c>
      <c r="FI52" s="35">
        <f t="shared" si="233"/>
        <v>0.87874097007223939</v>
      </c>
      <c r="FJ52" s="45">
        <f t="shared" si="234"/>
        <v>173848</v>
      </c>
      <c r="FK52" s="45">
        <f t="shared" si="235"/>
        <v>-10094</v>
      </c>
      <c r="FL52" s="46">
        <f t="shared" si="236"/>
        <v>0.94512400648030359</v>
      </c>
      <c r="FM52" s="33">
        <v>100892.85</v>
      </c>
      <c r="FN52" s="33">
        <f t="shared" si="117"/>
        <v>15855.850000000006</v>
      </c>
      <c r="FO52" s="35">
        <f t="shared" si="118"/>
        <v>1.1864582475863448</v>
      </c>
      <c r="FP52" s="45">
        <f t="shared" si="116"/>
        <v>274740.84999999998</v>
      </c>
      <c r="FQ52" s="45">
        <f t="shared" si="119"/>
        <v>5761.8499999999767</v>
      </c>
      <c r="FR52" s="46">
        <f t="shared" si="120"/>
        <v>1.0214211890147558</v>
      </c>
    </row>
    <row r="53" spans="1:174" x14ac:dyDescent="0.2">
      <c r="A53" s="32">
        <v>47</v>
      </c>
      <c r="B53" s="32" t="s">
        <v>135</v>
      </c>
      <c r="C53" s="10">
        <v>1012010245</v>
      </c>
      <c r="D53" s="10" t="s">
        <v>122</v>
      </c>
      <c r="E53" s="10" t="s">
        <v>95</v>
      </c>
      <c r="F53" s="33">
        <v>32872</v>
      </c>
      <c r="G53" s="33">
        <v>32346</v>
      </c>
      <c r="H53" s="33"/>
      <c r="I53" s="34">
        <f t="shared" si="123"/>
        <v>65218</v>
      </c>
      <c r="J53" s="33">
        <v>35974</v>
      </c>
      <c r="K53" s="33">
        <v>8305</v>
      </c>
      <c r="L53" s="33">
        <v>65987</v>
      </c>
      <c r="M53" s="34">
        <f t="shared" si="124"/>
        <v>175484</v>
      </c>
      <c r="N53" s="33">
        <v>66290</v>
      </c>
      <c r="O53" s="33">
        <v>0</v>
      </c>
      <c r="P53" s="33">
        <v>25874</v>
      </c>
      <c r="Q53" s="34">
        <f t="shared" si="125"/>
        <v>267648</v>
      </c>
      <c r="R53" s="33">
        <v>64998</v>
      </c>
      <c r="S53" s="33">
        <v>0</v>
      </c>
      <c r="T53" s="33">
        <v>66487.91</v>
      </c>
      <c r="U53" s="34">
        <f t="shared" si="126"/>
        <v>399133.91000000003</v>
      </c>
      <c r="V53" s="33">
        <v>57</v>
      </c>
      <c r="W53" s="33">
        <f t="shared" si="127"/>
        <v>-32815</v>
      </c>
      <c r="X53" s="35">
        <f t="shared" si="128"/>
        <v>1.7339985397907033E-3</v>
      </c>
      <c r="Y53" s="33">
        <v>47188</v>
      </c>
      <c r="Z53" s="33">
        <f t="shared" si="129"/>
        <v>14842</v>
      </c>
      <c r="AA53" s="35">
        <f t="shared" si="130"/>
        <v>1.4588511717059296</v>
      </c>
      <c r="AB53" s="33">
        <v>26756</v>
      </c>
      <c r="AC53" s="33">
        <f t="shared" si="131"/>
        <v>26756</v>
      </c>
      <c r="AD53" s="35" t="e">
        <f t="shared" si="132"/>
        <v>#DIV/0!</v>
      </c>
      <c r="AE53" s="36">
        <f t="shared" si="133"/>
        <v>74001</v>
      </c>
      <c r="AF53" s="36">
        <f t="shared" si="134"/>
        <v>8783</v>
      </c>
      <c r="AG53" s="37">
        <f t="shared" si="135"/>
        <v>1.1346714097335091</v>
      </c>
      <c r="AH53" s="33">
        <v>39677</v>
      </c>
      <c r="AI53" s="33">
        <f t="shared" si="136"/>
        <v>3703</v>
      </c>
      <c r="AJ53" s="35">
        <f t="shared" si="137"/>
        <v>1.1029354533829989</v>
      </c>
      <c r="AK53" s="33">
        <v>23735.09</v>
      </c>
      <c r="AL53" s="33">
        <f t="shared" si="138"/>
        <v>15430.09</v>
      </c>
      <c r="AM53" s="35">
        <f t="shared" si="139"/>
        <v>2.8579277543648405</v>
      </c>
      <c r="AN53" s="33">
        <v>74560</v>
      </c>
      <c r="AO53" s="33">
        <f t="shared" si="140"/>
        <v>8573</v>
      </c>
      <c r="AP53" s="35">
        <f t="shared" si="141"/>
        <v>1.1299195296043161</v>
      </c>
      <c r="AQ53" s="38">
        <f t="shared" si="142"/>
        <v>211973.09</v>
      </c>
      <c r="AR53" s="38">
        <f t="shared" si="238"/>
        <v>36489.089999999997</v>
      </c>
      <c r="AS53" s="39">
        <f t="shared" si="237"/>
        <v>1.2079339996808827</v>
      </c>
      <c r="AT53" s="33">
        <v>5012</v>
      </c>
      <c r="AU53" s="33">
        <f t="shared" si="143"/>
        <v>-61278</v>
      </c>
      <c r="AV53" s="35">
        <f t="shared" si="144"/>
        <v>7.5607180570221755E-2</v>
      </c>
      <c r="AW53" s="33">
        <v>32594.6</v>
      </c>
      <c r="AX53" s="33">
        <f t="shared" si="145"/>
        <v>32594.6</v>
      </c>
      <c r="AY53" s="35" t="e">
        <f t="shared" si="146"/>
        <v>#DIV/0!</v>
      </c>
      <c r="AZ53" s="33">
        <v>54446</v>
      </c>
      <c r="BA53" s="33">
        <f t="shared" si="147"/>
        <v>28572</v>
      </c>
      <c r="BB53" s="40">
        <f t="shared" si="148"/>
        <v>2.1042745613357039</v>
      </c>
      <c r="BC53" s="38">
        <f t="shared" si="149"/>
        <v>304025.69</v>
      </c>
      <c r="BD53" s="38">
        <f t="shared" si="150"/>
        <v>36377.69</v>
      </c>
      <c r="BE53" s="39">
        <f t="shared" si="151"/>
        <v>1.1359161660090866</v>
      </c>
      <c r="BF53" s="33">
        <v>8636</v>
      </c>
      <c r="BG53" s="33">
        <f t="shared" si="152"/>
        <v>-56362</v>
      </c>
      <c r="BH53" s="40">
        <f t="shared" si="153"/>
        <v>0.1328656266346657</v>
      </c>
      <c r="BI53" s="33">
        <v>26406</v>
      </c>
      <c r="BJ53" s="33">
        <f t="shared" si="154"/>
        <v>26406</v>
      </c>
      <c r="BK53" s="40" t="e">
        <f t="shared" si="155"/>
        <v>#DIV/0!</v>
      </c>
      <c r="BL53" s="33">
        <v>75172</v>
      </c>
      <c r="BM53" s="33">
        <f t="shared" si="156"/>
        <v>8684.0899999999965</v>
      </c>
      <c r="BN53" s="40">
        <f t="shared" si="157"/>
        <v>1.1306115653206725</v>
      </c>
      <c r="BO53" s="38">
        <f t="shared" si="158"/>
        <v>414239.69</v>
      </c>
      <c r="BP53" s="33">
        <f t="shared" si="159"/>
        <v>15105.77999999997</v>
      </c>
      <c r="BQ53" s="40">
        <f t="shared" si="160"/>
        <v>1.0378463959626982</v>
      </c>
      <c r="BR53" s="33">
        <v>0</v>
      </c>
      <c r="BS53" s="33">
        <f t="shared" si="161"/>
        <v>-57</v>
      </c>
      <c r="BT53" s="35">
        <f t="shared" si="162"/>
        <v>0</v>
      </c>
      <c r="BU53" s="33">
        <v>40368</v>
      </c>
      <c r="BV53" s="33">
        <f t="shared" si="163"/>
        <v>-6820</v>
      </c>
      <c r="BW53" s="35">
        <f t="shared" si="164"/>
        <v>0.85547173010087307</v>
      </c>
      <c r="BX53" s="33">
        <v>40776</v>
      </c>
      <c r="BY53" s="33">
        <f t="shared" si="165"/>
        <v>14020</v>
      </c>
      <c r="BZ53" s="35">
        <f t="shared" si="166"/>
        <v>1.5239946180296009</v>
      </c>
      <c r="CA53" s="41">
        <f t="shared" si="167"/>
        <v>81144</v>
      </c>
      <c r="CB53" s="41">
        <f t="shared" si="168"/>
        <v>7143</v>
      </c>
      <c r="CC53" s="42">
        <f t="shared" si="169"/>
        <v>1.09652572262537</v>
      </c>
      <c r="CD53" s="33">
        <v>70605</v>
      </c>
      <c r="CE53" s="33">
        <f t="shared" si="170"/>
        <v>30928</v>
      </c>
      <c r="CF53" s="35">
        <f t="shared" si="171"/>
        <v>1.7794944174206719</v>
      </c>
      <c r="CG53" s="33">
        <v>7389</v>
      </c>
      <c r="CH53" s="33">
        <f t="shared" si="172"/>
        <v>-16346.09</v>
      </c>
      <c r="CI53" s="35">
        <f t="shared" si="173"/>
        <v>0.31131122738527639</v>
      </c>
      <c r="CJ53" s="33">
        <v>77244</v>
      </c>
      <c r="CK53" s="33">
        <f t="shared" si="174"/>
        <v>2684</v>
      </c>
      <c r="CL53" s="35">
        <f t="shared" si="175"/>
        <v>1.0359978540772532</v>
      </c>
      <c r="CM53" s="41">
        <f t="shared" si="176"/>
        <v>236382</v>
      </c>
      <c r="CN53" s="41">
        <f t="shared" si="177"/>
        <v>24408.910000000003</v>
      </c>
      <c r="CO53" s="42">
        <f t="shared" si="178"/>
        <v>1.115150984495249</v>
      </c>
      <c r="CP53" s="33">
        <v>10043</v>
      </c>
      <c r="CQ53" s="33">
        <f t="shared" si="179"/>
        <v>5031</v>
      </c>
      <c r="CR53" s="35">
        <f t="shared" si="180"/>
        <v>2.0037909018355946</v>
      </c>
      <c r="CS53" s="33">
        <v>38048</v>
      </c>
      <c r="CT53" s="33">
        <f t="shared" si="181"/>
        <v>5453.4000000000015</v>
      </c>
      <c r="CU53" s="35">
        <f t="shared" si="182"/>
        <v>1.1673099225025005</v>
      </c>
      <c r="CV53" s="33">
        <v>27420</v>
      </c>
      <c r="CW53" s="33">
        <f t="shared" si="183"/>
        <v>-27026</v>
      </c>
      <c r="CX53" s="35">
        <f t="shared" si="184"/>
        <v>0.50361826396796827</v>
      </c>
      <c r="CY53" s="41">
        <f t="shared" si="185"/>
        <v>311893</v>
      </c>
      <c r="CZ53" s="41">
        <f t="shared" si="186"/>
        <v>7867.3099999999977</v>
      </c>
      <c r="DA53" s="42">
        <f t="shared" si="187"/>
        <v>1.0258771224234373</v>
      </c>
      <c r="DB53" s="33">
        <v>40846</v>
      </c>
      <c r="DC53" s="33">
        <f t="shared" si="188"/>
        <v>32210</v>
      </c>
      <c r="DD53" s="35">
        <f t="shared" si="189"/>
        <v>4.7297359888837427</v>
      </c>
      <c r="DE53" s="33">
        <v>33485</v>
      </c>
      <c r="DF53" s="33">
        <f t="shared" si="190"/>
        <v>7079</v>
      </c>
      <c r="DG53" s="35">
        <f t="shared" si="191"/>
        <v>1.2680830114367947</v>
      </c>
      <c r="DH53" s="33">
        <v>63833</v>
      </c>
      <c r="DI53" s="33">
        <f t="shared" si="192"/>
        <v>-11339</v>
      </c>
      <c r="DJ53" s="35">
        <f t="shared" si="193"/>
        <v>0.84915926142712717</v>
      </c>
      <c r="DK53" s="41">
        <f t="shared" si="194"/>
        <v>450057</v>
      </c>
      <c r="DL53" s="41">
        <f t="shared" si="195"/>
        <v>35817.31</v>
      </c>
      <c r="DM53" s="42">
        <f t="shared" si="196"/>
        <v>1.0864651815474273</v>
      </c>
      <c r="DN53" s="33">
        <v>66031</v>
      </c>
      <c r="DO53" s="33">
        <f t="shared" si="197"/>
        <v>25663</v>
      </c>
      <c r="DP53" s="35">
        <f t="shared" si="198"/>
        <v>1.635726317875545</v>
      </c>
      <c r="DQ53" s="33">
        <v>42944.76</v>
      </c>
      <c r="DR53" s="33">
        <f t="shared" si="199"/>
        <v>2168.760000000002</v>
      </c>
      <c r="DS53" s="35">
        <f t="shared" si="200"/>
        <v>1.0531871689228958</v>
      </c>
      <c r="DT53" s="43">
        <f t="shared" si="201"/>
        <v>108975.76000000001</v>
      </c>
      <c r="DU53" s="43">
        <f t="shared" si="202"/>
        <v>27831.760000000009</v>
      </c>
      <c r="DV53" s="44">
        <f t="shared" si="203"/>
        <v>1.3429922113773047</v>
      </c>
      <c r="DW53" s="33">
        <v>129898.8</v>
      </c>
      <c r="DX53" s="33">
        <f t="shared" si="204"/>
        <v>-25339.199999999997</v>
      </c>
      <c r="DY53" s="35">
        <f t="shared" si="205"/>
        <v>0.83677192439995363</v>
      </c>
      <c r="DZ53" s="43">
        <f t="shared" si="206"/>
        <v>238874.56</v>
      </c>
      <c r="EA53" s="43">
        <f t="shared" si="207"/>
        <v>2492.5599999999977</v>
      </c>
      <c r="EB53" s="44">
        <f t="shared" si="208"/>
        <v>1.0105446269174472</v>
      </c>
      <c r="EC53" s="33">
        <v>55955</v>
      </c>
      <c r="ED53" s="33">
        <f t="shared" si="209"/>
        <v>45912</v>
      </c>
      <c r="EE53" s="35">
        <f t="shared" si="210"/>
        <v>5.5715423678183811</v>
      </c>
      <c r="EF53" s="33">
        <v>37442</v>
      </c>
      <c r="EG53" s="33">
        <f t="shared" si="211"/>
        <v>-606</v>
      </c>
      <c r="EH53" s="35">
        <f t="shared" si="212"/>
        <v>0.98407275021026075</v>
      </c>
      <c r="EI53" s="33">
        <v>31858</v>
      </c>
      <c r="EJ53" s="33">
        <f t="shared" si="213"/>
        <v>4438</v>
      </c>
      <c r="EK53" s="35">
        <f t="shared" si="214"/>
        <v>1.1618526622902992</v>
      </c>
      <c r="EL53" s="43">
        <f t="shared" si="215"/>
        <v>364129.56</v>
      </c>
      <c r="EM53" s="43">
        <f t="shared" si="216"/>
        <v>52236.56</v>
      </c>
      <c r="EN53" s="44">
        <f t="shared" si="217"/>
        <v>1.1674823096382414</v>
      </c>
      <c r="EO53" s="33">
        <v>126225</v>
      </c>
      <c r="EP53" s="33">
        <f t="shared" si="218"/>
        <v>51894</v>
      </c>
      <c r="EQ53" s="35">
        <f t="shared" si="219"/>
        <v>1.6981474754812931</v>
      </c>
      <c r="ER53" s="33">
        <v>45830</v>
      </c>
      <c r="ES53" s="33">
        <f t="shared" si="220"/>
        <v>-18003</v>
      </c>
      <c r="ET53" s="35">
        <f t="shared" si="221"/>
        <v>0.71796719565115219</v>
      </c>
      <c r="EU53" s="43">
        <f t="shared" si="222"/>
        <v>536184.56000000006</v>
      </c>
      <c r="EV53" s="43">
        <f t="shared" si="223"/>
        <v>86127.560000000056</v>
      </c>
      <c r="EW53" s="44">
        <f t="shared" si="224"/>
        <v>1.1913703375350235</v>
      </c>
      <c r="EX53" s="33">
        <v>85642</v>
      </c>
      <c r="EY53" s="33">
        <f t="shared" si="225"/>
        <v>-23333.760000000009</v>
      </c>
      <c r="EZ53" s="35">
        <f t="shared" si="226"/>
        <v>0.78588119045923599</v>
      </c>
      <c r="FA53" s="33">
        <v>125406</v>
      </c>
      <c r="FB53" s="33">
        <f t="shared" si="227"/>
        <v>-4492.8000000000029</v>
      </c>
      <c r="FC53" s="35">
        <f t="shared" si="228"/>
        <v>0.96541307540947263</v>
      </c>
      <c r="FD53" s="45">
        <f t="shared" si="229"/>
        <v>211048</v>
      </c>
      <c r="FE53" s="45">
        <f t="shared" si="230"/>
        <v>-27826.559999999998</v>
      </c>
      <c r="FF53" s="46">
        <f t="shared" si="231"/>
        <v>0.88350973833295599</v>
      </c>
      <c r="FG53" s="33">
        <v>132616</v>
      </c>
      <c r="FH53" s="33">
        <f t="shared" si="232"/>
        <v>7361</v>
      </c>
      <c r="FI53" s="35">
        <f t="shared" si="233"/>
        <v>1.0587681130493793</v>
      </c>
      <c r="FJ53" s="45">
        <f t="shared" si="234"/>
        <v>343664</v>
      </c>
      <c r="FK53" s="45">
        <f t="shared" si="235"/>
        <v>-20465.559999999998</v>
      </c>
      <c r="FL53" s="46">
        <f t="shared" si="236"/>
        <v>0.94379593900588576</v>
      </c>
      <c r="FM53" s="33">
        <v>172893</v>
      </c>
      <c r="FN53" s="33">
        <f t="shared" si="117"/>
        <v>838</v>
      </c>
      <c r="FO53" s="35">
        <f t="shared" si="118"/>
        <v>1.0048705355845515</v>
      </c>
      <c r="FP53" s="45">
        <f t="shared" si="116"/>
        <v>516557</v>
      </c>
      <c r="FQ53" s="45">
        <f t="shared" si="119"/>
        <v>-19627.560000000056</v>
      </c>
      <c r="FR53" s="46">
        <f t="shared" si="120"/>
        <v>0.96339402238661986</v>
      </c>
    </row>
    <row r="54" spans="1:174" x14ac:dyDescent="0.2">
      <c r="A54" s="32">
        <v>48</v>
      </c>
      <c r="B54" s="32" t="s">
        <v>136</v>
      </c>
      <c r="C54" s="10">
        <v>1012010118</v>
      </c>
      <c r="D54" s="10">
        <v>101201001</v>
      </c>
      <c r="E54" s="10">
        <v>86618101</v>
      </c>
      <c r="F54" s="33">
        <v>32481</v>
      </c>
      <c r="G54" s="33">
        <v>24653</v>
      </c>
      <c r="H54" s="33">
        <v>32557</v>
      </c>
      <c r="I54" s="34">
        <f t="shared" si="123"/>
        <v>89691</v>
      </c>
      <c r="J54" s="33">
        <v>44016</v>
      </c>
      <c r="K54" s="33">
        <v>3884</v>
      </c>
      <c r="L54" s="33">
        <v>35796</v>
      </c>
      <c r="M54" s="34">
        <f t="shared" si="124"/>
        <v>173387</v>
      </c>
      <c r="N54" s="33">
        <v>50748</v>
      </c>
      <c r="O54" s="33">
        <v>27770</v>
      </c>
      <c r="P54" s="33">
        <v>31830</v>
      </c>
      <c r="Q54" s="34">
        <f t="shared" si="125"/>
        <v>283735</v>
      </c>
      <c r="R54" s="33">
        <v>42529</v>
      </c>
      <c r="S54" s="33">
        <v>31288</v>
      </c>
      <c r="T54" s="33">
        <v>34671</v>
      </c>
      <c r="U54" s="34">
        <f t="shared" si="126"/>
        <v>392223</v>
      </c>
      <c r="V54" s="33">
        <v>26312</v>
      </c>
      <c r="W54" s="33">
        <f t="shared" si="127"/>
        <v>-6169</v>
      </c>
      <c r="X54" s="35">
        <f t="shared" si="128"/>
        <v>0.8100735814784028</v>
      </c>
      <c r="Y54" s="33">
        <v>29496</v>
      </c>
      <c r="Z54" s="33">
        <f t="shared" si="129"/>
        <v>4843</v>
      </c>
      <c r="AA54" s="35">
        <f t="shared" si="130"/>
        <v>1.1964466799172515</v>
      </c>
      <c r="AB54" s="33">
        <v>26828</v>
      </c>
      <c r="AC54" s="33">
        <f t="shared" si="131"/>
        <v>-5729</v>
      </c>
      <c r="AD54" s="35">
        <f t="shared" si="132"/>
        <v>0.82403169825229594</v>
      </c>
      <c r="AE54" s="36">
        <f t="shared" si="133"/>
        <v>82636</v>
      </c>
      <c r="AF54" s="36">
        <f t="shared" si="134"/>
        <v>-7055</v>
      </c>
      <c r="AG54" s="37">
        <f t="shared" si="135"/>
        <v>0.92134104871168787</v>
      </c>
      <c r="AH54" s="33">
        <v>31808</v>
      </c>
      <c r="AI54" s="33">
        <f t="shared" si="136"/>
        <v>-12208</v>
      </c>
      <c r="AJ54" s="35">
        <f t="shared" si="137"/>
        <v>0.72264631043256999</v>
      </c>
      <c r="AK54" s="33">
        <v>30101</v>
      </c>
      <c r="AL54" s="33">
        <f t="shared" si="138"/>
        <v>26217</v>
      </c>
      <c r="AM54" s="35">
        <f t="shared" si="139"/>
        <v>7.75</v>
      </c>
      <c r="AN54" s="33">
        <v>35547</v>
      </c>
      <c r="AO54" s="33">
        <f t="shared" si="140"/>
        <v>-249</v>
      </c>
      <c r="AP54" s="35">
        <f t="shared" si="141"/>
        <v>0.99304391552128735</v>
      </c>
      <c r="AQ54" s="38">
        <f t="shared" si="142"/>
        <v>180092</v>
      </c>
      <c r="AR54" s="38">
        <f t="shared" si="238"/>
        <v>6705</v>
      </c>
      <c r="AS54" s="39">
        <f t="shared" si="237"/>
        <v>1.038670719258076</v>
      </c>
      <c r="AT54" s="33">
        <v>32719</v>
      </c>
      <c r="AU54" s="33">
        <f t="shared" si="143"/>
        <v>-18029</v>
      </c>
      <c r="AV54" s="35">
        <f t="shared" si="144"/>
        <v>0.64473476787262551</v>
      </c>
      <c r="AW54" s="33">
        <v>31066</v>
      </c>
      <c r="AX54" s="33">
        <f t="shared" si="145"/>
        <v>3296</v>
      </c>
      <c r="AY54" s="35">
        <f t="shared" si="146"/>
        <v>1.1186892329852358</v>
      </c>
      <c r="AZ54" s="33">
        <v>30911.65</v>
      </c>
      <c r="BA54" s="33">
        <f t="shared" si="147"/>
        <v>-918.34999999999854</v>
      </c>
      <c r="BB54" s="40">
        <f t="shared" si="148"/>
        <v>0.971148287778825</v>
      </c>
      <c r="BC54" s="38">
        <f t="shared" si="149"/>
        <v>274788.65000000002</v>
      </c>
      <c r="BD54" s="38">
        <f t="shared" si="150"/>
        <v>-8946.3499999999767</v>
      </c>
      <c r="BE54" s="39">
        <f t="shared" si="151"/>
        <v>0.96846934639716642</v>
      </c>
      <c r="BF54" s="33">
        <v>8539.5300000000007</v>
      </c>
      <c r="BG54" s="33">
        <f t="shared" si="152"/>
        <v>-33989.47</v>
      </c>
      <c r="BH54" s="40">
        <f t="shared" si="153"/>
        <v>0.20079310588069318</v>
      </c>
      <c r="BI54" s="33">
        <v>62434.47</v>
      </c>
      <c r="BJ54" s="33">
        <f t="shared" si="154"/>
        <v>31146.47</v>
      </c>
      <c r="BK54" s="40">
        <f t="shared" si="155"/>
        <v>1.9954765405267196</v>
      </c>
      <c r="BL54" s="33">
        <v>43699</v>
      </c>
      <c r="BM54" s="33">
        <f t="shared" si="156"/>
        <v>9028</v>
      </c>
      <c r="BN54" s="40">
        <f t="shared" si="157"/>
        <v>1.2603905281070635</v>
      </c>
      <c r="BO54" s="38">
        <f t="shared" si="158"/>
        <v>389461.65</v>
      </c>
      <c r="BP54" s="33">
        <f t="shared" si="159"/>
        <v>-2761.3499999999767</v>
      </c>
      <c r="BQ54" s="40">
        <f t="shared" si="160"/>
        <v>0.99295974483903293</v>
      </c>
      <c r="BR54" s="33">
        <v>39411</v>
      </c>
      <c r="BS54" s="33">
        <f t="shared" si="161"/>
        <v>13099</v>
      </c>
      <c r="BT54" s="35">
        <f t="shared" si="162"/>
        <v>1.4978336880510794</v>
      </c>
      <c r="BU54" s="33">
        <v>0</v>
      </c>
      <c r="BV54" s="33">
        <f t="shared" si="163"/>
        <v>-29496</v>
      </c>
      <c r="BW54" s="35">
        <f t="shared" si="164"/>
        <v>0</v>
      </c>
      <c r="BX54" s="33">
        <v>36494</v>
      </c>
      <c r="BY54" s="33">
        <f t="shared" si="165"/>
        <v>9666</v>
      </c>
      <c r="BZ54" s="35">
        <f t="shared" si="166"/>
        <v>1.3602952139555688</v>
      </c>
      <c r="CA54" s="41">
        <f t="shared" si="167"/>
        <v>75905</v>
      </c>
      <c r="CB54" s="41">
        <f t="shared" si="168"/>
        <v>-6731</v>
      </c>
      <c r="CC54" s="42">
        <f t="shared" si="169"/>
        <v>0.91854639624376788</v>
      </c>
      <c r="CD54" s="33">
        <v>74119</v>
      </c>
      <c r="CE54" s="33">
        <f t="shared" si="170"/>
        <v>42311</v>
      </c>
      <c r="CF54" s="35">
        <f t="shared" si="171"/>
        <v>2.3301999496981893</v>
      </c>
      <c r="CG54" s="33">
        <v>36742</v>
      </c>
      <c r="CH54" s="33">
        <f t="shared" si="172"/>
        <v>6641</v>
      </c>
      <c r="CI54" s="35">
        <f t="shared" si="173"/>
        <v>1.2206238995382213</v>
      </c>
      <c r="CJ54" s="33">
        <v>1148</v>
      </c>
      <c r="CK54" s="33">
        <f t="shared" si="174"/>
        <v>-34399</v>
      </c>
      <c r="CL54" s="35">
        <f t="shared" si="175"/>
        <v>3.2295271049596307E-2</v>
      </c>
      <c r="CM54" s="41">
        <f t="shared" si="176"/>
        <v>187914</v>
      </c>
      <c r="CN54" s="41">
        <f t="shared" si="177"/>
        <v>7822</v>
      </c>
      <c r="CO54" s="42">
        <f t="shared" si="178"/>
        <v>1.0434333562845657</v>
      </c>
      <c r="CP54" s="33">
        <v>86723</v>
      </c>
      <c r="CQ54" s="33">
        <f t="shared" si="179"/>
        <v>54004</v>
      </c>
      <c r="CR54" s="35">
        <f t="shared" si="180"/>
        <v>2.6505394419144839</v>
      </c>
      <c r="CS54" s="33">
        <v>32742.05</v>
      </c>
      <c r="CT54" s="33">
        <f t="shared" si="181"/>
        <v>1676.0499999999993</v>
      </c>
      <c r="CU54" s="35">
        <f t="shared" si="182"/>
        <v>1.0539512650486063</v>
      </c>
      <c r="CV54" s="33">
        <v>39496.54</v>
      </c>
      <c r="CW54" s="33">
        <f t="shared" si="183"/>
        <v>8584.89</v>
      </c>
      <c r="CX54" s="35">
        <f t="shared" si="184"/>
        <v>1.2777234473087007</v>
      </c>
      <c r="CY54" s="41">
        <f t="shared" si="185"/>
        <v>346875.58999999997</v>
      </c>
      <c r="CZ54" s="41">
        <f t="shared" si="186"/>
        <v>72086.939999999944</v>
      </c>
      <c r="DA54" s="42">
        <f t="shared" si="187"/>
        <v>1.2623359443703368</v>
      </c>
      <c r="DB54" s="33">
        <v>33936</v>
      </c>
      <c r="DC54" s="33">
        <f t="shared" si="188"/>
        <v>25396.47</v>
      </c>
      <c r="DD54" s="35">
        <f t="shared" si="189"/>
        <v>3.9739892008108173</v>
      </c>
      <c r="DE54" s="33">
        <v>0</v>
      </c>
      <c r="DF54" s="33">
        <f t="shared" si="190"/>
        <v>-62434.47</v>
      </c>
      <c r="DG54" s="35">
        <f t="shared" si="191"/>
        <v>0</v>
      </c>
      <c r="DH54" s="33">
        <v>36962</v>
      </c>
      <c r="DI54" s="33">
        <f t="shared" si="192"/>
        <v>-6737</v>
      </c>
      <c r="DJ54" s="35">
        <f t="shared" si="193"/>
        <v>0.84583171239616473</v>
      </c>
      <c r="DK54" s="41">
        <f t="shared" si="194"/>
        <v>417773.58999999997</v>
      </c>
      <c r="DL54" s="41">
        <f t="shared" si="195"/>
        <v>28311.939999999944</v>
      </c>
      <c r="DM54" s="42">
        <f t="shared" si="196"/>
        <v>1.0726950650981937</v>
      </c>
      <c r="DN54" s="33">
        <v>67178</v>
      </c>
      <c r="DO54" s="33">
        <f t="shared" si="197"/>
        <v>27767</v>
      </c>
      <c r="DP54" s="35">
        <f t="shared" si="198"/>
        <v>1.7045494912587855</v>
      </c>
      <c r="DQ54" s="33">
        <v>35119</v>
      </c>
      <c r="DR54" s="33">
        <f t="shared" si="199"/>
        <v>-1375</v>
      </c>
      <c r="DS54" s="35">
        <f t="shared" si="200"/>
        <v>0.96232257357373818</v>
      </c>
      <c r="DT54" s="43">
        <f t="shared" si="201"/>
        <v>102297</v>
      </c>
      <c r="DU54" s="43">
        <f t="shared" si="202"/>
        <v>26392</v>
      </c>
      <c r="DV54" s="44">
        <f t="shared" si="203"/>
        <v>1.3476977801198866</v>
      </c>
      <c r="DW54" s="33">
        <v>94876</v>
      </c>
      <c r="DX54" s="33">
        <f t="shared" si="204"/>
        <v>-17133</v>
      </c>
      <c r="DY54" s="35">
        <f t="shared" si="205"/>
        <v>0.84703907721700933</v>
      </c>
      <c r="DZ54" s="43">
        <f t="shared" si="206"/>
        <v>197173</v>
      </c>
      <c r="EA54" s="43">
        <f t="shared" si="207"/>
        <v>9259</v>
      </c>
      <c r="EB54" s="44">
        <f t="shared" si="208"/>
        <v>1.0492725395659717</v>
      </c>
      <c r="EC54" s="33">
        <v>33716</v>
      </c>
      <c r="ED54" s="33">
        <f t="shared" si="209"/>
        <v>-53007</v>
      </c>
      <c r="EE54" s="35">
        <f t="shared" si="210"/>
        <v>0.38877806348950106</v>
      </c>
      <c r="EF54" s="33">
        <v>35257</v>
      </c>
      <c r="EG54" s="33">
        <f t="shared" si="211"/>
        <v>2514.9500000000007</v>
      </c>
      <c r="EH54" s="35">
        <f t="shared" si="212"/>
        <v>1.0768110121388246</v>
      </c>
      <c r="EI54" s="33">
        <v>25424</v>
      </c>
      <c r="EJ54" s="33">
        <f t="shared" si="213"/>
        <v>-14072.54</v>
      </c>
      <c r="EK54" s="35">
        <f t="shared" si="214"/>
        <v>0.64370195465223023</v>
      </c>
      <c r="EL54" s="43">
        <f t="shared" si="215"/>
        <v>291570</v>
      </c>
      <c r="EM54" s="43">
        <f t="shared" si="216"/>
        <v>-55305.589999999967</v>
      </c>
      <c r="EN54" s="44">
        <f t="shared" si="217"/>
        <v>0.84056073245165519</v>
      </c>
      <c r="EO54" s="33">
        <v>23749</v>
      </c>
      <c r="EP54" s="33">
        <f t="shared" si="218"/>
        <v>-10187</v>
      </c>
      <c r="EQ54" s="35">
        <f t="shared" si="219"/>
        <v>0.69981730315888735</v>
      </c>
      <c r="ER54" s="33">
        <v>98356</v>
      </c>
      <c r="ES54" s="33">
        <f t="shared" si="220"/>
        <v>61394</v>
      </c>
      <c r="ET54" s="35">
        <f t="shared" si="221"/>
        <v>2.6610031924679403</v>
      </c>
      <c r="EU54" s="43">
        <f t="shared" si="222"/>
        <v>413675</v>
      </c>
      <c r="EV54" s="43">
        <f t="shared" si="223"/>
        <v>-4098.5899999999674</v>
      </c>
      <c r="EW54" s="44">
        <f t="shared" si="224"/>
        <v>0.99018944687240773</v>
      </c>
      <c r="EX54" s="33">
        <v>76948</v>
      </c>
      <c r="EY54" s="33">
        <f t="shared" si="225"/>
        <v>-25349</v>
      </c>
      <c r="EZ54" s="35">
        <f t="shared" si="226"/>
        <v>0.75220192185499091</v>
      </c>
      <c r="FA54" s="33">
        <v>55444</v>
      </c>
      <c r="FB54" s="33">
        <f t="shared" si="227"/>
        <v>-39432</v>
      </c>
      <c r="FC54" s="35">
        <f t="shared" si="228"/>
        <v>0.58438382731143812</v>
      </c>
      <c r="FD54" s="45">
        <f t="shared" si="229"/>
        <v>132392</v>
      </c>
      <c r="FE54" s="45">
        <f t="shared" si="230"/>
        <v>-64781</v>
      </c>
      <c r="FF54" s="46">
        <f t="shared" si="231"/>
        <v>0.67145095930984466</v>
      </c>
      <c r="FG54" s="33">
        <v>3250</v>
      </c>
      <c r="FH54" s="33">
        <f t="shared" si="232"/>
        <v>-91147</v>
      </c>
      <c r="FI54" s="35">
        <f t="shared" si="233"/>
        <v>3.4429060245558654E-2</v>
      </c>
      <c r="FJ54" s="45">
        <f t="shared" si="234"/>
        <v>135642</v>
      </c>
      <c r="FK54" s="45">
        <f t="shared" si="235"/>
        <v>-155928</v>
      </c>
      <c r="FL54" s="46">
        <f t="shared" si="236"/>
        <v>0.46521247041876734</v>
      </c>
      <c r="FM54" s="33">
        <v>0</v>
      </c>
      <c r="FN54" s="33">
        <f t="shared" si="117"/>
        <v>-122105</v>
      </c>
      <c r="FO54" s="35">
        <f t="shared" si="118"/>
        <v>0</v>
      </c>
      <c r="FP54" s="45">
        <f t="shared" si="116"/>
        <v>135642</v>
      </c>
      <c r="FQ54" s="45">
        <f t="shared" si="119"/>
        <v>-278033</v>
      </c>
      <c r="FR54" s="46">
        <f t="shared" si="120"/>
        <v>0.32789508672266876</v>
      </c>
    </row>
    <row r="55" spans="1:174" x14ac:dyDescent="0.2">
      <c r="A55" s="32">
        <v>49</v>
      </c>
      <c r="B55" s="32" t="s">
        <v>137</v>
      </c>
      <c r="C55" s="10">
        <v>1001041918</v>
      </c>
      <c r="D55" s="10" t="s">
        <v>120</v>
      </c>
      <c r="E55" s="10" t="s">
        <v>95</v>
      </c>
      <c r="F55" s="33">
        <v>39586</v>
      </c>
      <c r="G55" s="33">
        <v>28228</v>
      </c>
      <c r="H55" s="33">
        <v>58591</v>
      </c>
      <c r="I55" s="34">
        <f t="shared" si="123"/>
        <v>126405</v>
      </c>
      <c r="J55" s="33">
        <v>45812</v>
      </c>
      <c r="K55" s="33">
        <v>36887</v>
      </c>
      <c r="L55" s="33">
        <v>33319</v>
      </c>
      <c r="M55" s="34">
        <f t="shared" si="124"/>
        <v>242423</v>
      </c>
      <c r="N55" s="33">
        <v>52758</v>
      </c>
      <c r="O55" s="33">
        <v>33973</v>
      </c>
      <c r="P55" s="33">
        <v>36314</v>
      </c>
      <c r="Q55" s="34">
        <f t="shared" si="125"/>
        <v>365468</v>
      </c>
      <c r="R55" s="33">
        <v>32152</v>
      </c>
      <c r="S55" s="33">
        <v>28692</v>
      </c>
      <c r="T55" s="33">
        <v>96685</v>
      </c>
      <c r="U55" s="34">
        <f t="shared" si="126"/>
        <v>522997</v>
      </c>
      <c r="V55" s="33">
        <v>28050</v>
      </c>
      <c r="W55" s="33">
        <f t="shared" si="127"/>
        <v>-11536</v>
      </c>
      <c r="X55" s="35">
        <f t="shared" si="128"/>
        <v>0.70858384277269737</v>
      </c>
      <c r="Y55" s="33">
        <v>33611</v>
      </c>
      <c r="Z55" s="33">
        <f t="shared" si="129"/>
        <v>5383</v>
      </c>
      <c r="AA55" s="35">
        <f t="shared" si="130"/>
        <v>1.1906971801048605</v>
      </c>
      <c r="AB55" s="33">
        <v>35937</v>
      </c>
      <c r="AC55" s="33">
        <f t="shared" si="131"/>
        <v>-22654</v>
      </c>
      <c r="AD55" s="35">
        <f t="shared" si="132"/>
        <v>0.61335358672833706</v>
      </c>
      <c r="AE55" s="36">
        <f t="shared" si="133"/>
        <v>97598</v>
      </c>
      <c r="AF55" s="36">
        <f t="shared" si="134"/>
        <v>-28807</v>
      </c>
      <c r="AG55" s="37">
        <f t="shared" si="135"/>
        <v>0.77210553380008706</v>
      </c>
      <c r="AH55" s="33">
        <v>41596</v>
      </c>
      <c r="AI55" s="33">
        <f t="shared" si="136"/>
        <v>-4216</v>
      </c>
      <c r="AJ55" s="35">
        <f t="shared" si="137"/>
        <v>0.90797171046887282</v>
      </c>
      <c r="AK55" s="33">
        <v>28818</v>
      </c>
      <c r="AL55" s="33">
        <f t="shared" si="138"/>
        <v>-8069</v>
      </c>
      <c r="AM55" s="35">
        <f t="shared" si="139"/>
        <v>0.78125084718193405</v>
      </c>
      <c r="AN55" s="33">
        <v>42625</v>
      </c>
      <c r="AO55" s="33">
        <f t="shared" si="140"/>
        <v>9306</v>
      </c>
      <c r="AP55" s="35">
        <f t="shared" si="141"/>
        <v>1.2793000990425882</v>
      </c>
      <c r="AQ55" s="38">
        <f t="shared" si="142"/>
        <v>210637</v>
      </c>
      <c r="AR55" s="38">
        <f t="shared" si="238"/>
        <v>-31786</v>
      </c>
      <c r="AS55" s="39">
        <f t="shared" si="237"/>
        <v>0.86888207802064987</v>
      </c>
      <c r="AT55" s="33">
        <v>42415</v>
      </c>
      <c r="AU55" s="33">
        <f t="shared" si="143"/>
        <v>-10343</v>
      </c>
      <c r="AV55" s="35">
        <f t="shared" si="144"/>
        <v>0.80395390272565304</v>
      </c>
      <c r="AW55" s="33">
        <v>32099</v>
      </c>
      <c r="AX55" s="33">
        <f t="shared" si="145"/>
        <v>-1874</v>
      </c>
      <c r="AY55" s="35">
        <f t="shared" si="146"/>
        <v>0.94483854825891145</v>
      </c>
      <c r="AZ55" s="33">
        <v>49122</v>
      </c>
      <c r="BA55" s="33">
        <f t="shared" si="147"/>
        <v>12808</v>
      </c>
      <c r="BB55" s="40">
        <f t="shared" si="148"/>
        <v>1.3527014374621358</v>
      </c>
      <c r="BC55" s="38">
        <f t="shared" si="149"/>
        <v>334273</v>
      </c>
      <c r="BD55" s="38">
        <f t="shared" si="150"/>
        <v>-31195</v>
      </c>
      <c r="BE55" s="39">
        <f t="shared" si="151"/>
        <v>0.91464368973480581</v>
      </c>
      <c r="BF55" s="33">
        <v>38045</v>
      </c>
      <c r="BG55" s="33">
        <f t="shared" si="152"/>
        <v>5893</v>
      </c>
      <c r="BH55" s="40">
        <f t="shared" si="153"/>
        <v>1.1832856431948247</v>
      </c>
      <c r="BI55" s="33">
        <v>38707</v>
      </c>
      <c r="BJ55" s="33">
        <f t="shared" si="154"/>
        <v>10015</v>
      </c>
      <c r="BK55" s="40">
        <f t="shared" si="155"/>
        <v>1.3490520005576467</v>
      </c>
      <c r="BL55" s="33">
        <v>113025</v>
      </c>
      <c r="BM55" s="33">
        <f t="shared" si="156"/>
        <v>16340</v>
      </c>
      <c r="BN55" s="40">
        <f t="shared" si="157"/>
        <v>1.1690024305735118</v>
      </c>
      <c r="BO55" s="38">
        <f t="shared" si="158"/>
        <v>524050</v>
      </c>
      <c r="BP55" s="33">
        <f t="shared" si="159"/>
        <v>1053</v>
      </c>
      <c r="BQ55" s="40">
        <f t="shared" si="160"/>
        <v>1.0020133958703397</v>
      </c>
      <c r="BR55" s="33">
        <v>27524</v>
      </c>
      <c r="BS55" s="33">
        <f t="shared" si="161"/>
        <v>-526</v>
      </c>
      <c r="BT55" s="35">
        <f t="shared" si="162"/>
        <v>0.98124777183600709</v>
      </c>
      <c r="BU55" s="33">
        <v>32048</v>
      </c>
      <c r="BV55" s="33">
        <f t="shared" si="163"/>
        <v>-1563</v>
      </c>
      <c r="BW55" s="35">
        <f t="shared" si="164"/>
        <v>0.95349736693344445</v>
      </c>
      <c r="BX55" s="33">
        <v>28457</v>
      </c>
      <c r="BY55" s="33">
        <f t="shared" si="165"/>
        <v>-7480</v>
      </c>
      <c r="BZ55" s="35">
        <f t="shared" si="166"/>
        <v>0.79185797367615551</v>
      </c>
      <c r="CA55" s="41">
        <f t="shared" si="167"/>
        <v>88029</v>
      </c>
      <c r="CB55" s="41">
        <f t="shared" si="168"/>
        <v>-9569</v>
      </c>
      <c r="CC55" s="42">
        <f t="shared" si="169"/>
        <v>0.90195495809340354</v>
      </c>
      <c r="CD55" s="33">
        <v>36031</v>
      </c>
      <c r="CE55" s="33">
        <f t="shared" si="170"/>
        <v>-5565</v>
      </c>
      <c r="CF55" s="35">
        <f t="shared" si="171"/>
        <v>0.86621309741321284</v>
      </c>
      <c r="CG55" s="33">
        <v>18637</v>
      </c>
      <c r="CH55" s="33">
        <f t="shared" si="172"/>
        <v>-10181</v>
      </c>
      <c r="CI55" s="35">
        <f t="shared" si="173"/>
        <v>0.64671385939343462</v>
      </c>
      <c r="CJ55" s="33">
        <v>38745</v>
      </c>
      <c r="CK55" s="33">
        <f t="shared" si="174"/>
        <v>-3880</v>
      </c>
      <c r="CL55" s="35">
        <f t="shared" si="175"/>
        <v>0.90897360703812313</v>
      </c>
      <c r="CM55" s="41">
        <f t="shared" si="176"/>
        <v>181442</v>
      </c>
      <c r="CN55" s="41">
        <f t="shared" si="177"/>
        <v>-29195</v>
      </c>
      <c r="CO55" s="42">
        <f t="shared" si="178"/>
        <v>0.86139662072665302</v>
      </c>
      <c r="CP55" s="33">
        <v>38898</v>
      </c>
      <c r="CQ55" s="33">
        <f t="shared" si="179"/>
        <v>-3517</v>
      </c>
      <c r="CR55" s="35">
        <f t="shared" si="180"/>
        <v>0.91708122126606151</v>
      </c>
      <c r="CS55" s="33">
        <v>35908</v>
      </c>
      <c r="CT55" s="33">
        <f t="shared" si="181"/>
        <v>3809</v>
      </c>
      <c r="CU55" s="35">
        <f t="shared" si="182"/>
        <v>1.1186641328390292</v>
      </c>
      <c r="CV55" s="33">
        <v>26672</v>
      </c>
      <c r="CW55" s="33">
        <f t="shared" si="183"/>
        <v>-22450</v>
      </c>
      <c r="CX55" s="35">
        <f t="shared" si="184"/>
        <v>0.54297463458328243</v>
      </c>
      <c r="CY55" s="41">
        <f t="shared" si="185"/>
        <v>282920</v>
      </c>
      <c r="CZ55" s="41">
        <f t="shared" si="186"/>
        <v>-51353</v>
      </c>
      <c r="DA55" s="42">
        <f t="shared" si="187"/>
        <v>0.8463740714924628</v>
      </c>
      <c r="DB55" s="33">
        <v>39845</v>
      </c>
      <c r="DC55" s="33">
        <f t="shared" si="188"/>
        <v>1800</v>
      </c>
      <c r="DD55" s="35">
        <f t="shared" si="189"/>
        <v>1.0473123932185571</v>
      </c>
      <c r="DE55" s="33">
        <v>26857</v>
      </c>
      <c r="DF55" s="33">
        <f t="shared" si="190"/>
        <v>-11850</v>
      </c>
      <c r="DG55" s="35">
        <f t="shared" si="191"/>
        <v>0.69385382488955483</v>
      </c>
      <c r="DH55" s="33">
        <v>96910</v>
      </c>
      <c r="DI55" s="33">
        <f t="shared" si="192"/>
        <v>-16115</v>
      </c>
      <c r="DJ55" s="35">
        <f t="shared" si="193"/>
        <v>0.85742092457420926</v>
      </c>
      <c r="DK55" s="41">
        <f t="shared" si="194"/>
        <v>446532</v>
      </c>
      <c r="DL55" s="41">
        <f t="shared" si="195"/>
        <v>-77518</v>
      </c>
      <c r="DM55" s="42">
        <f t="shared" si="196"/>
        <v>0.85207900009541071</v>
      </c>
      <c r="DN55" s="33">
        <v>56261</v>
      </c>
      <c r="DO55" s="33">
        <f t="shared" si="197"/>
        <v>-3311</v>
      </c>
      <c r="DP55" s="35">
        <f t="shared" si="198"/>
        <v>0.94442019740817829</v>
      </c>
      <c r="DQ55" s="33">
        <v>31891</v>
      </c>
      <c r="DR55" s="33">
        <f t="shared" si="199"/>
        <v>3434</v>
      </c>
      <c r="DS55" s="35">
        <f t="shared" si="200"/>
        <v>1.1206732965526935</v>
      </c>
      <c r="DT55" s="43">
        <f t="shared" si="201"/>
        <v>88152</v>
      </c>
      <c r="DU55" s="43">
        <f t="shared" si="202"/>
        <v>123</v>
      </c>
      <c r="DV55" s="44">
        <f t="shared" si="203"/>
        <v>1.0013972668098012</v>
      </c>
      <c r="DW55" s="33">
        <v>118392</v>
      </c>
      <c r="DX55" s="33">
        <f t="shared" si="204"/>
        <v>24979</v>
      </c>
      <c r="DY55" s="35">
        <f t="shared" si="205"/>
        <v>1.2674038945328809</v>
      </c>
      <c r="DZ55" s="43">
        <f t="shared" si="206"/>
        <v>206544</v>
      </c>
      <c r="EA55" s="43">
        <f t="shared" si="207"/>
        <v>25102</v>
      </c>
      <c r="EB55" s="44">
        <f t="shared" si="208"/>
        <v>1.1383472404404713</v>
      </c>
      <c r="EC55" s="33">
        <v>41385</v>
      </c>
      <c r="ED55" s="33">
        <f t="shared" si="209"/>
        <v>2487</v>
      </c>
      <c r="EE55" s="35">
        <f t="shared" si="210"/>
        <v>1.0639364491747647</v>
      </c>
      <c r="EF55" s="33">
        <v>30973</v>
      </c>
      <c r="EG55" s="33">
        <f t="shared" si="211"/>
        <v>-4935</v>
      </c>
      <c r="EH55" s="35">
        <f t="shared" si="212"/>
        <v>0.86256544502617805</v>
      </c>
      <c r="EI55" s="33">
        <v>37032</v>
      </c>
      <c r="EJ55" s="33">
        <f t="shared" si="213"/>
        <v>10360</v>
      </c>
      <c r="EK55" s="35">
        <f t="shared" si="214"/>
        <v>1.3884223155368927</v>
      </c>
      <c r="EL55" s="43">
        <f t="shared" si="215"/>
        <v>315934</v>
      </c>
      <c r="EM55" s="43">
        <f t="shared" si="216"/>
        <v>33014</v>
      </c>
      <c r="EN55" s="44">
        <f t="shared" si="217"/>
        <v>1.1166902304538386</v>
      </c>
      <c r="EO55" s="33">
        <v>69688</v>
      </c>
      <c r="EP55" s="33">
        <f t="shared" si="218"/>
        <v>2986</v>
      </c>
      <c r="EQ55" s="35">
        <f t="shared" si="219"/>
        <v>1.0447662738748464</v>
      </c>
      <c r="ER55" s="33">
        <v>71070</v>
      </c>
      <c r="ES55" s="33">
        <f t="shared" si="220"/>
        <v>-25840</v>
      </c>
      <c r="ET55" s="35">
        <f t="shared" si="221"/>
        <v>0.73336085027344955</v>
      </c>
      <c r="EU55" s="43">
        <f t="shared" si="222"/>
        <v>456692</v>
      </c>
      <c r="EV55" s="43">
        <f t="shared" si="223"/>
        <v>10160</v>
      </c>
      <c r="EW55" s="44">
        <f t="shared" si="224"/>
        <v>1.0227531285551763</v>
      </c>
      <c r="EX55" s="33">
        <v>75809</v>
      </c>
      <c r="EY55" s="33">
        <f t="shared" si="225"/>
        <v>-12343</v>
      </c>
      <c r="EZ55" s="35">
        <f t="shared" si="226"/>
        <v>0.85998048824757234</v>
      </c>
      <c r="FA55" s="33">
        <v>109989</v>
      </c>
      <c r="FB55" s="33">
        <f t="shared" si="227"/>
        <v>-8403</v>
      </c>
      <c r="FC55" s="35">
        <f t="shared" si="228"/>
        <v>0.92902392053517124</v>
      </c>
      <c r="FD55" s="45">
        <f t="shared" si="229"/>
        <v>185798</v>
      </c>
      <c r="FE55" s="45">
        <f t="shared" si="230"/>
        <v>-20746</v>
      </c>
      <c r="FF55" s="46">
        <f t="shared" si="231"/>
        <v>0.89955651096134481</v>
      </c>
      <c r="FG55" s="33">
        <v>104986</v>
      </c>
      <c r="FH55" s="33">
        <f t="shared" si="232"/>
        <v>-4404</v>
      </c>
      <c r="FI55" s="35">
        <f t="shared" si="233"/>
        <v>0.95974037846238225</v>
      </c>
      <c r="FJ55" s="45">
        <f t="shared" si="234"/>
        <v>290784</v>
      </c>
      <c r="FK55" s="45">
        <f t="shared" si="235"/>
        <v>-25150</v>
      </c>
      <c r="FL55" s="46">
        <f t="shared" si="236"/>
        <v>0.92039476599542946</v>
      </c>
      <c r="FM55" s="33">
        <v>164290</v>
      </c>
      <c r="FN55" s="33">
        <f t="shared" si="117"/>
        <v>23532</v>
      </c>
      <c r="FO55" s="35">
        <f t="shared" si="118"/>
        <v>1.1671805510166384</v>
      </c>
      <c r="FP55" s="45">
        <f t="shared" si="116"/>
        <v>455074</v>
      </c>
      <c r="FQ55" s="45">
        <f t="shared" si="119"/>
        <v>-1618</v>
      </c>
      <c r="FR55" s="46">
        <f t="shared" si="120"/>
        <v>0.99645713084529619</v>
      </c>
    </row>
    <row r="56" spans="1:174" x14ac:dyDescent="0.2">
      <c r="A56" s="32">
        <v>50</v>
      </c>
      <c r="B56" s="32" t="s">
        <v>138</v>
      </c>
      <c r="C56" s="10">
        <v>1012003939</v>
      </c>
      <c r="D56" s="10" t="s">
        <v>122</v>
      </c>
      <c r="E56" s="10" t="s">
        <v>95</v>
      </c>
      <c r="F56" s="33">
        <v>26170</v>
      </c>
      <c r="G56" s="33">
        <v>29966</v>
      </c>
      <c r="H56" s="33">
        <v>29012</v>
      </c>
      <c r="I56" s="34">
        <f t="shared" si="123"/>
        <v>85148</v>
      </c>
      <c r="J56" s="33">
        <v>27491</v>
      </c>
      <c r="K56" s="33">
        <v>25864</v>
      </c>
      <c r="L56" s="33">
        <v>30736</v>
      </c>
      <c r="M56" s="34">
        <f t="shared" si="124"/>
        <v>169239</v>
      </c>
      <c r="N56" s="33">
        <v>27093</v>
      </c>
      <c r="O56" s="33">
        <v>18994</v>
      </c>
      <c r="P56" s="33">
        <v>25330</v>
      </c>
      <c r="Q56" s="34">
        <f t="shared" si="125"/>
        <v>240656</v>
      </c>
      <c r="R56" s="33">
        <v>24839</v>
      </c>
      <c r="S56" s="33">
        <v>26498</v>
      </c>
      <c r="T56" s="33">
        <v>28345</v>
      </c>
      <c r="U56" s="34">
        <f t="shared" si="126"/>
        <v>320338</v>
      </c>
      <c r="V56" s="33">
        <v>26931</v>
      </c>
      <c r="W56" s="33">
        <f t="shared" si="127"/>
        <v>761</v>
      </c>
      <c r="X56" s="35">
        <f t="shared" si="128"/>
        <v>1.0290790982040505</v>
      </c>
      <c r="Y56" s="33">
        <v>26526</v>
      </c>
      <c r="Z56" s="33">
        <f t="shared" si="129"/>
        <v>-3440</v>
      </c>
      <c r="AA56" s="35">
        <f t="shared" si="130"/>
        <v>0.88520323032770476</v>
      </c>
      <c r="AB56" s="33">
        <v>26527</v>
      </c>
      <c r="AC56" s="33">
        <f t="shared" si="131"/>
        <v>-2485</v>
      </c>
      <c r="AD56" s="35">
        <f t="shared" si="132"/>
        <v>0.91434578794981392</v>
      </c>
      <c r="AE56" s="36">
        <f t="shared" si="133"/>
        <v>79984</v>
      </c>
      <c r="AF56" s="36">
        <f t="shared" si="134"/>
        <v>-5164</v>
      </c>
      <c r="AG56" s="37">
        <f t="shared" si="135"/>
        <v>0.93935265655094657</v>
      </c>
      <c r="AH56" s="33">
        <v>25219</v>
      </c>
      <c r="AI56" s="33">
        <f t="shared" si="136"/>
        <v>-2272</v>
      </c>
      <c r="AJ56" s="35">
        <f t="shared" si="137"/>
        <v>0.91735477065221349</v>
      </c>
      <c r="AK56" s="33">
        <v>23451</v>
      </c>
      <c r="AL56" s="33">
        <f t="shared" si="138"/>
        <v>-2413</v>
      </c>
      <c r="AM56" s="35">
        <f t="shared" si="139"/>
        <v>0.90670429941231057</v>
      </c>
      <c r="AN56" s="33">
        <v>29671</v>
      </c>
      <c r="AO56" s="33">
        <f t="shared" si="140"/>
        <v>-1065</v>
      </c>
      <c r="AP56" s="35">
        <f t="shared" si="141"/>
        <v>0.96535007808433104</v>
      </c>
      <c r="AQ56" s="38">
        <f t="shared" si="142"/>
        <v>158325</v>
      </c>
      <c r="AR56" s="38">
        <f t="shared" si="238"/>
        <v>-10914</v>
      </c>
      <c r="AS56" s="39">
        <f t="shared" si="237"/>
        <v>0.93551131831315482</v>
      </c>
      <c r="AT56" s="33">
        <v>20421</v>
      </c>
      <c r="AU56" s="33">
        <f t="shared" si="143"/>
        <v>-6672</v>
      </c>
      <c r="AV56" s="35">
        <f t="shared" si="144"/>
        <v>0.75373712767135426</v>
      </c>
      <c r="AW56" s="33">
        <v>0</v>
      </c>
      <c r="AX56" s="33">
        <f t="shared" si="145"/>
        <v>-18994</v>
      </c>
      <c r="AY56" s="35">
        <f t="shared" si="146"/>
        <v>0</v>
      </c>
      <c r="AZ56" s="33">
        <v>25477</v>
      </c>
      <c r="BA56" s="33">
        <f t="shared" si="147"/>
        <v>147</v>
      </c>
      <c r="BB56" s="40">
        <f t="shared" si="148"/>
        <v>1.0058033951835768</v>
      </c>
      <c r="BC56" s="38">
        <f t="shared" si="149"/>
        <v>204223</v>
      </c>
      <c r="BD56" s="38">
        <f t="shared" si="150"/>
        <v>-36433</v>
      </c>
      <c r="BE56" s="39">
        <f t="shared" si="151"/>
        <v>0.84860963366797415</v>
      </c>
      <c r="BF56" s="33">
        <v>22790</v>
      </c>
      <c r="BG56" s="33">
        <f t="shared" si="152"/>
        <v>-2049</v>
      </c>
      <c r="BH56" s="40">
        <f t="shared" si="153"/>
        <v>0.91750875639115903</v>
      </c>
      <c r="BI56" s="33">
        <v>44959</v>
      </c>
      <c r="BJ56" s="33">
        <f t="shared" si="154"/>
        <v>18461</v>
      </c>
      <c r="BK56" s="40">
        <f t="shared" si="155"/>
        <v>1.6966940901200092</v>
      </c>
      <c r="BL56" s="33">
        <v>28755.1</v>
      </c>
      <c r="BM56" s="33">
        <f t="shared" si="156"/>
        <v>410.09999999999854</v>
      </c>
      <c r="BN56" s="40">
        <f t="shared" si="157"/>
        <v>1.0144681601693419</v>
      </c>
      <c r="BO56" s="38">
        <f t="shared" si="158"/>
        <v>300727.09999999998</v>
      </c>
      <c r="BP56" s="33">
        <f t="shared" si="159"/>
        <v>-19610.900000000023</v>
      </c>
      <c r="BQ56" s="40">
        <f t="shared" si="160"/>
        <v>0.93878060049073164</v>
      </c>
      <c r="BR56" s="33">
        <v>24735</v>
      </c>
      <c r="BS56" s="33">
        <f t="shared" si="161"/>
        <v>-2196</v>
      </c>
      <c r="BT56" s="35">
        <f t="shared" si="162"/>
        <v>0.91845828227692994</v>
      </c>
      <c r="BU56" s="33">
        <v>28032</v>
      </c>
      <c r="BV56" s="33">
        <f t="shared" si="163"/>
        <v>1506</v>
      </c>
      <c r="BW56" s="35">
        <f t="shared" si="164"/>
        <v>1.0567744854105405</v>
      </c>
      <c r="BX56" s="33">
        <v>24863</v>
      </c>
      <c r="BY56" s="33">
        <f t="shared" si="165"/>
        <v>-1664</v>
      </c>
      <c r="BZ56" s="35">
        <f t="shared" si="166"/>
        <v>0.93727145926791566</v>
      </c>
      <c r="CA56" s="41">
        <f t="shared" si="167"/>
        <v>77630</v>
      </c>
      <c r="CB56" s="41">
        <f t="shared" si="168"/>
        <v>-2354</v>
      </c>
      <c r="CC56" s="42">
        <f t="shared" si="169"/>
        <v>0.97056911382276456</v>
      </c>
      <c r="CD56" s="33">
        <v>14651</v>
      </c>
      <c r="CE56" s="33">
        <f t="shared" si="170"/>
        <v>-10568</v>
      </c>
      <c r="CF56" s="35">
        <f t="shared" si="171"/>
        <v>0.58095087037551052</v>
      </c>
      <c r="CG56" s="33">
        <v>0</v>
      </c>
      <c r="CH56" s="33">
        <f t="shared" si="172"/>
        <v>-23451</v>
      </c>
      <c r="CI56" s="35">
        <f t="shared" si="173"/>
        <v>0</v>
      </c>
      <c r="CJ56" s="33">
        <v>52472</v>
      </c>
      <c r="CK56" s="33">
        <f t="shared" si="174"/>
        <v>22801</v>
      </c>
      <c r="CL56" s="35">
        <f t="shared" si="175"/>
        <v>1.7684607866266726</v>
      </c>
      <c r="CM56" s="41">
        <f t="shared" si="176"/>
        <v>144753</v>
      </c>
      <c r="CN56" s="41">
        <f t="shared" si="177"/>
        <v>-13572</v>
      </c>
      <c r="CO56" s="42">
        <f t="shared" si="178"/>
        <v>0.91427759355755567</v>
      </c>
      <c r="CP56" s="33">
        <v>23177</v>
      </c>
      <c r="CQ56" s="33">
        <f t="shared" si="179"/>
        <v>2756</v>
      </c>
      <c r="CR56" s="35">
        <f t="shared" si="180"/>
        <v>1.1349591107193575</v>
      </c>
      <c r="CS56" s="33">
        <v>0</v>
      </c>
      <c r="CT56" s="33">
        <f t="shared" si="181"/>
        <v>0</v>
      </c>
      <c r="CU56" s="35" t="e">
        <f t="shared" si="182"/>
        <v>#DIV/0!</v>
      </c>
      <c r="CV56" s="33">
        <v>37274.18</v>
      </c>
      <c r="CW56" s="33">
        <f t="shared" si="183"/>
        <v>11797.18</v>
      </c>
      <c r="CX56" s="35">
        <f t="shared" si="184"/>
        <v>1.4630521646975703</v>
      </c>
      <c r="CY56" s="41">
        <f t="shared" si="185"/>
        <v>205204.18</v>
      </c>
      <c r="CZ56" s="41">
        <f t="shared" si="186"/>
        <v>981.17999999999302</v>
      </c>
      <c r="DA56" s="42">
        <f t="shared" si="187"/>
        <v>1.0048044539547456</v>
      </c>
      <c r="DB56" s="33">
        <v>22540</v>
      </c>
      <c r="DC56" s="33">
        <f t="shared" si="188"/>
        <v>-250</v>
      </c>
      <c r="DD56" s="35">
        <f t="shared" si="189"/>
        <v>0.98903027643703378</v>
      </c>
      <c r="DE56" s="33">
        <v>21598</v>
      </c>
      <c r="DF56" s="33">
        <f t="shared" si="190"/>
        <v>-23361</v>
      </c>
      <c r="DG56" s="35">
        <f t="shared" si="191"/>
        <v>0.4803932471807647</v>
      </c>
      <c r="DH56" s="33">
        <v>62596.06</v>
      </c>
      <c r="DI56" s="33">
        <f t="shared" si="192"/>
        <v>33840.959999999999</v>
      </c>
      <c r="DJ56" s="35">
        <f t="shared" si="193"/>
        <v>2.1768681033973105</v>
      </c>
      <c r="DK56" s="41">
        <f t="shared" si="194"/>
        <v>311938.24</v>
      </c>
      <c r="DL56" s="41">
        <f t="shared" si="195"/>
        <v>11211.140000000014</v>
      </c>
      <c r="DM56" s="42">
        <f t="shared" si="196"/>
        <v>1.0372801121016364</v>
      </c>
      <c r="DN56" s="33">
        <v>68030</v>
      </c>
      <c r="DO56" s="33">
        <f t="shared" si="197"/>
        <v>15263</v>
      </c>
      <c r="DP56" s="35">
        <f t="shared" si="198"/>
        <v>1.2892527526673867</v>
      </c>
      <c r="DQ56" s="33">
        <v>33675</v>
      </c>
      <c r="DR56" s="33">
        <f t="shared" si="199"/>
        <v>8812</v>
      </c>
      <c r="DS56" s="35">
        <f t="shared" si="200"/>
        <v>1.3544222338414511</v>
      </c>
      <c r="DT56" s="43">
        <f t="shared" si="201"/>
        <v>101705</v>
      </c>
      <c r="DU56" s="43">
        <f t="shared" si="202"/>
        <v>24075</v>
      </c>
      <c r="DV56" s="44">
        <f t="shared" si="203"/>
        <v>1.3101249516939328</v>
      </c>
      <c r="DW56" s="33">
        <v>120139.96</v>
      </c>
      <c r="DX56" s="33">
        <f t="shared" si="204"/>
        <v>53016.960000000006</v>
      </c>
      <c r="DY56" s="35">
        <f t="shared" si="205"/>
        <v>1.7898478911848399</v>
      </c>
      <c r="DZ56" s="43">
        <f t="shared" si="206"/>
        <v>221844.96000000002</v>
      </c>
      <c r="EA56" s="43">
        <f t="shared" si="207"/>
        <v>77091.960000000021</v>
      </c>
      <c r="EB56" s="44">
        <f t="shared" si="208"/>
        <v>1.5325759051625873</v>
      </c>
      <c r="EC56" s="33">
        <v>36841</v>
      </c>
      <c r="ED56" s="33">
        <f t="shared" si="209"/>
        <v>13664</v>
      </c>
      <c r="EE56" s="35">
        <f t="shared" si="210"/>
        <v>1.5895499848988222</v>
      </c>
      <c r="EF56" s="33">
        <v>35320</v>
      </c>
      <c r="EG56" s="33">
        <f t="shared" si="211"/>
        <v>35320</v>
      </c>
      <c r="EH56" s="35" t="e">
        <f t="shared" si="212"/>
        <v>#DIV/0!</v>
      </c>
      <c r="EI56" s="33">
        <v>39744</v>
      </c>
      <c r="EJ56" s="33">
        <f t="shared" si="213"/>
        <v>2469.8199999999997</v>
      </c>
      <c r="EK56" s="35">
        <f t="shared" si="214"/>
        <v>1.0662608808563998</v>
      </c>
      <c r="EL56" s="43">
        <f t="shared" si="215"/>
        <v>333749.96000000002</v>
      </c>
      <c r="EM56" s="43">
        <f t="shared" si="216"/>
        <v>128545.78000000003</v>
      </c>
      <c r="EN56" s="44">
        <f t="shared" si="217"/>
        <v>1.6264286624180855</v>
      </c>
      <c r="EO56" s="33">
        <v>41929</v>
      </c>
      <c r="EP56" s="33">
        <f t="shared" si="218"/>
        <v>-2209</v>
      </c>
      <c r="EQ56" s="35">
        <f t="shared" si="219"/>
        <v>0.94995242194934071</v>
      </c>
      <c r="ER56" s="33">
        <v>80844</v>
      </c>
      <c r="ES56" s="33">
        <f t="shared" si="220"/>
        <v>18247.940000000002</v>
      </c>
      <c r="ET56" s="35">
        <f t="shared" si="221"/>
        <v>1.2915189869777748</v>
      </c>
      <c r="EU56" s="43">
        <f t="shared" si="222"/>
        <v>456522.96</v>
      </c>
      <c r="EV56" s="43">
        <f t="shared" si="223"/>
        <v>144584.72000000003</v>
      </c>
      <c r="EW56" s="44">
        <f t="shared" si="224"/>
        <v>1.4635043141873212</v>
      </c>
      <c r="EX56" s="33">
        <v>89584</v>
      </c>
      <c r="EY56" s="33">
        <f t="shared" si="225"/>
        <v>-12121</v>
      </c>
      <c r="EZ56" s="35">
        <f t="shared" si="226"/>
        <v>0.88082198515313903</v>
      </c>
      <c r="FA56" s="33">
        <v>147431</v>
      </c>
      <c r="FB56" s="33">
        <f t="shared" si="227"/>
        <v>27291.039999999994</v>
      </c>
      <c r="FC56" s="35">
        <f t="shared" si="228"/>
        <v>1.2271603886000961</v>
      </c>
      <c r="FD56" s="45">
        <f t="shared" si="229"/>
        <v>237015</v>
      </c>
      <c r="FE56" s="45">
        <f t="shared" si="230"/>
        <v>15170.039999999979</v>
      </c>
      <c r="FF56" s="46">
        <f t="shared" si="231"/>
        <v>1.0683812695136279</v>
      </c>
      <c r="FG56" s="33">
        <v>149147</v>
      </c>
      <c r="FH56" s="33">
        <f t="shared" si="232"/>
        <v>37242</v>
      </c>
      <c r="FI56" s="35">
        <f t="shared" si="233"/>
        <v>1.3328001429784191</v>
      </c>
      <c r="FJ56" s="45">
        <f t="shared" si="234"/>
        <v>386162</v>
      </c>
      <c r="FK56" s="45">
        <f t="shared" si="235"/>
        <v>52412.039999999979</v>
      </c>
      <c r="FL56" s="46">
        <f t="shared" si="236"/>
        <v>1.1570398390459731</v>
      </c>
      <c r="FM56" s="33">
        <v>144728</v>
      </c>
      <c r="FN56" s="33">
        <f t="shared" si="117"/>
        <v>21955</v>
      </c>
      <c r="FO56" s="35">
        <f t="shared" si="118"/>
        <v>1.1788259633632803</v>
      </c>
      <c r="FP56" s="45">
        <f t="shared" si="116"/>
        <v>530890</v>
      </c>
      <c r="FQ56" s="45">
        <f t="shared" si="119"/>
        <v>74367.039999999979</v>
      </c>
      <c r="FR56" s="46">
        <f t="shared" si="120"/>
        <v>1.1628987948382705</v>
      </c>
    </row>
    <row r="57" spans="1:174" x14ac:dyDescent="0.2">
      <c r="A57" s="32">
        <v>51</v>
      </c>
      <c r="B57" s="32" t="s">
        <v>139</v>
      </c>
      <c r="C57" s="10">
        <v>1012008736</v>
      </c>
      <c r="D57" s="10">
        <v>101201001</v>
      </c>
      <c r="E57" s="10">
        <v>86618101</v>
      </c>
      <c r="F57" s="33">
        <v>0</v>
      </c>
      <c r="G57" s="33">
        <v>0</v>
      </c>
      <c r="H57" s="33">
        <v>0</v>
      </c>
      <c r="I57" s="34">
        <f t="shared" si="123"/>
        <v>0</v>
      </c>
      <c r="J57" s="33">
        <v>93196</v>
      </c>
      <c r="K57" s="33">
        <v>37718</v>
      </c>
      <c r="L57" s="33">
        <v>52778</v>
      </c>
      <c r="M57" s="34">
        <f t="shared" si="124"/>
        <v>183692</v>
      </c>
      <c r="N57" s="33">
        <v>94348</v>
      </c>
      <c r="O57" s="33">
        <v>58300</v>
      </c>
      <c r="P57" s="33">
        <v>48230</v>
      </c>
      <c r="Q57" s="34">
        <f t="shared" si="125"/>
        <v>384570</v>
      </c>
      <c r="R57" s="33">
        <v>54411</v>
      </c>
      <c r="S57" s="33">
        <v>62000</v>
      </c>
      <c r="T57" s="33">
        <v>53852</v>
      </c>
      <c r="U57" s="34">
        <f t="shared" si="126"/>
        <v>554833</v>
      </c>
      <c r="V57" s="33">
        <v>61280</v>
      </c>
      <c r="W57" s="33">
        <f t="shared" si="127"/>
        <v>61280</v>
      </c>
      <c r="X57" s="35" t="e">
        <f t="shared" si="128"/>
        <v>#DIV/0!</v>
      </c>
      <c r="Y57" s="33">
        <v>61702</v>
      </c>
      <c r="Z57" s="33">
        <f t="shared" si="129"/>
        <v>61702</v>
      </c>
      <c r="AA57" s="35" t="e">
        <f t="shared" si="130"/>
        <v>#DIV/0!</v>
      </c>
      <c r="AB57" s="33">
        <v>58750</v>
      </c>
      <c r="AC57" s="33">
        <f t="shared" si="131"/>
        <v>58750</v>
      </c>
      <c r="AD57" s="35" t="e">
        <f t="shared" si="132"/>
        <v>#DIV/0!</v>
      </c>
      <c r="AE57" s="36">
        <f t="shared" si="133"/>
        <v>181732</v>
      </c>
      <c r="AF57" s="36">
        <f t="shared" si="134"/>
        <v>181732</v>
      </c>
      <c r="AG57" s="37" t="e">
        <f t="shared" si="135"/>
        <v>#DIV/0!</v>
      </c>
      <c r="AH57" s="33">
        <v>52945</v>
      </c>
      <c r="AI57" s="33">
        <f t="shared" si="136"/>
        <v>-40251</v>
      </c>
      <c r="AJ57" s="35">
        <f t="shared" si="137"/>
        <v>0.56810378127816641</v>
      </c>
      <c r="AK57" s="33">
        <v>65792</v>
      </c>
      <c r="AL57" s="33">
        <f t="shared" si="138"/>
        <v>28074</v>
      </c>
      <c r="AM57" s="35">
        <f t="shared" si="139"/>
        <v>1.7443130600774166</v>
      </c>
      <c r="AN57" s="33">
        <v>70230</v>
      </c>
      <c r="AO57" s="33">
        <f t="shared" si="140"/>
        <v>17452</v>
      </c>
      <c r="AP57" s="35">
        <f t="shared" si="141"/>
        <v>1.330668081397552</v>
      </c>
      <c r="AQ57" s="38">
        <f t="shared" si="142"/>
        <v>370699</v>
      </c>
      <c r="AR57" s="38">
        <f t="shared" si="238"/>
        <v>187007</v>
      </c>
      <c r="AS57" s="39">
        <f t="shared" si="237"/>
        <v>2.0180465126407245</v>
      </c>
      <c r="AT57" s="33">
        <v>79078</v>
      </c>
      <c r="AU57" s="33">
        <f t="shared" si="143"/>
        <v>-15270</v>
      </c>
      <c r="AV57" s="35">
        <f t="shared" si="144"/>
        <v>0.83815237206936022</v>
      </c>
      <c r="AW57" s="33">
        <v>114640</v>
      </c>
      <c r="AX57" s="33">
        <f t="shared" si="145"/>
        <v>56340</v>
      </c>
      <c r="AY57" s="35">
        <f t="shared" si="146"/>
        <v>1.9663807890222984</v>
      </c>
      <c r="AZ57" s="33">
        <v>109461</v>
      </c>
      <c r="BA57" s="33">
        <f t="shared" si="147"/>
        <v>61231</v>
      </c>
      <c r="BB57" s="40">
        <f t="shared" si="148"/>
        <v>2.2695625129587396</v>
      </c>
      <c r="BC57" s="38">
        <f t="shared" si="149"/>
        <v>673878</v>
      </c>
      <c r="BD57" s="38">
        <f t="shared" si="150"/>
        <v>289308</v>
      </c>
      <c r="BE57" s="39">
        <f t="shared" si="151"/>
        <v>1.75228957016928</v>
      </c>
      <c r="BF57" s="33">
        <v>126046</v>
      </c>
      <c r="BG57" s="33">
        <f t="shared" si="152"/>
        <v>71635</v>
      </c>
      <c r="BH57" s="40">
        <f t="shared" si="153"/>
        <v>2.3165536380511296</v>
      </c>
      <c r="BI57" s="33">
        <v>115562.41</v>
      </c>
      <c r="BJ57" s="33">
        <f t="shared" si="154"/>
        <v>53562.41</v>
      </c>
      <c r="BK57" s="40">
        <f t="shared" si="155"/>
        <v>1.8639098387096775</v>
      </c>
      <c r="BL57" s="33">
        <v>136078</v>
      </c>
      <c r="BM57" s="33">
        <f t="shared" si="156"/>
        <v>82226</v>
      </c>
      <c r="BN57" s="40">
        <f t="shared" si="157"/>
        <v>2.5268885092475672</v>
      </c>
      <c r="BO57" s="38">
        <f t="shared" si="158"/>
        <v>1051564.4100000001</v>
      </c>
      <c r="BP57" s="33">
        <f t="shared" si="159"/>
        <v>496731.41000000015</v>
      </c>
      <c r="BQ57" s="40">
        <f t="shared" si="160"/>
        <v>1.8952809403910729</v>
      </c>
      <c r="BR57" s="33">
        <v>159972</v>
      </c>
      <c r="BS57" s="33">
        <f t="shared" si="161"/>
        <v>98692</v>
      </c>
      <c r="BT57" s="35">
        <f t="shared" si="162"/>
        <v>2.6105091383812011</v>
      </c>
      <c r="BU57" s="33">
        <v>110471</v>
      </c>
      <c r="BV57" s="33">
        <f t="shared" si="163"/>
        <v>48769</v>
      </c>
      <c r="BW57" s="35">
        <f t="shared" si="164"/>
        <v>1.7903957732326343</v>
      </c>
      <c r="BX57" s="33">
        <v>19592</v>
      </c>
      <c r="BY57" s="33">
        <f t="shared" si="165"/>
        <v>-39158</v>
      </c>
      <c r="BZ57" s="35">
        <f t="shared" si="166"/>
        <v>0.3334808510638298</v>
      </c>
      <c r="CA57" s="41">
        <f t="shared" si="167"/>
        <v>290035</v>
      </c>
      <c r="CB57" s="41">
        <f t="shared" si="168"/>
        <v>108303</v>
      </c>
      <c r="CC57" s="42">
        <f t="shared" si="169"/>
        <v>1.595948979816433</v>
      </c>
      <c r="CD57" s="33">
        <v>216911.61</v>
      </c>
      <c r="CE57" s="33">
        <f t="shared" si="170"/>
        <v>163966.60999999999</v>
      </c>
      <c r="CF57" s="35">
        <f t="shared" si="171"/>
        <v>4.0969234110869772</v>
      </c>
      <c r="CG57" s="33">
        <v>133378.72</v>
      </c>
      <c r="CH57" s="33">
        <f t="shared" si="172"/>
        <v>67586.720000000001</v>
      </c>
      <c r="CI57" s="35">
        <f t="shared" si="173"/>
        <v>2.0272786964980547</v>
      </c>
      <c r="CJ57" s="33">
        <v>214598</v>
      </c>
      <c r="CK57" s="33">
        <f t="shared" si="174"/>
        <v>144368</v>
      </c>
      <c r="CL57" s="35">
        <f t="shared" si="175"/>
        <v>3.0556457354406947</v>
      </c>
      <c r="CM57" s="41">
        <f t="shared" si="176"/>
        <v>854923.33</v>
      </c>
      <c r="CN57" s="41">
        <f t="shared" si="177"/>
        <v>484224.32999999996</v>
      </c>
      <c r="CO57" s="42">
        <f t="shared" si="178"/>
        <v>2.3062466583400547</v>
      </c>
      <c r="CP57" s="33">
        <v>162987</v>
      </c>
      <c r="CQ57" s="33">
        <f t="shared" si="179"/>
        <v>83909</v>
      </c>
      <c r="CR57" s="35">
        <f t="shared" si="180"/>
        <v>2.0610915804648573</v>
      </c>
      <c r="CS57" s="33">
        <v>195349</v>
      </c>
      <c r="CT57" s="33">
        <f t="shared" si="181"/>
        <v>80709</v>
      </c>
      <c r="CU57" s="35">
        <f t="shared" si="182"/>
        <v>1.7040212840195395</v>
      </c>
      <c r="CV57" s="33">
        <v>193764</v>
      </c>
      <c r="CW57" s="33">
        <f t="shared" si="183"/>
        <v>84303</v>
      </c>
      <c r="CX57" s="35">
        <f t="shared" si="184"/>
        <v>1.7701647162002905</v>
      </c>
      <c r="CY57" s="41">
        <f t="shared" si="185"/>
        <v>1407023.33</v>
      </c>
      <c r="CZ57" s="41">
        <f t="shared" si="186"/>
        <v>733145.33000000007</v>
      </c>
      <c r="DA57" s="42">
        <f t="shared" si="187"/>
        <v>2.0879496437040532</v>
      </c>
      <c r="DB57" s="33">
        <v>156472</v>
      </c>
      <c r="DC57" s="33">
        <f t="shared" si="188"/>
        <v>30426</v>
      </c>
      <c r="DD57" s="35">
        <f t="shared" si="189"/>
        <v>1.2413880646748012</v>
      </c>
      <c r="DE57" s="33">
        <v>225745</v>
      </c>
      <c r="DF57" s="33">
        <f t="shared" si="190"/>
        <v>110182.59</v>
      </c>
      <c r="DG57" s="35">
        <f t="shared" si="191"/>
        <v>1.9534466268053772</v>
      </c>
      <c r="DH57" s="33">
        <v>215013</v>
      </c>
      <c r="DI57" s="33">
        <f t="shared" si="192"/>
        <v>78935</v>
      </c>
      <c r="DJ57" s="35">
        <f t="shared" si="193"/>
        <v>1.5800717235703052</v>
      </c>
      <c r="DK57" s="41">
        <f t="shared" si="194"/>
        <v>2004253.33</v>
      </c>
      <c r="DL57" s="41">
        <f t="shared" si="195"/>
        <v>952688.91999999993</v>
      </c>
      <c r="DM57" s="42">
        <f t="shared" si="196"/>
        <v>1.9059729588984471</v>
      </c>
      <c r="DN57" s="33">
        <v>510672</v>
      </c>
      <c r="DO57" s="33">
        <f t="shared" si="197"/>
        <v>240229</v>
      </c>
      <c r="DP57" s="35">
        <f t="shared" si="198"/>
        <v>1.8882796005073157</v>
      </c>
      <c r="DQ57" s="33">
        <v>201492</v>
      </c>
      <c r="DR57" s="33">
        <f t="shared" si="199"/>
        <v>181900</v>
      </c>
      <c r="DS57" s="35">
        <f t="shared" si="200"/>
        <v>10.284401796651695</v>
      </c>
      <c r="DT57" s="43">
        <f t="shared" si="201"/>
        <v>712164</v>
      </c>
      <c r="DU57" s="43">
        <f t="shared" si="202"/>
        <v>422129</v>
      </c>
      <c r="DV57" s="44">
        <f t="shared" si="203"/>
        <v>2.4554415846363371</v>
      </c>
      <c r="DW57" s="33">
        <v>852904.45</v>
      </c>
      <c r="DX57" s="33">
        <f t="shared" si="204"/>
        <v>288016.12</v>
      </c>
      <c r="DY57" s="35">
        <f t="shared" si="205"/>
        <v>1.5098638168007472</v>
      </c>
      <c r="DZ57" s="43">
        <f t="shared" si="206"/>
        <v>1565068.45</v>
      </c>
      <c r="EA57" s="43">
        <f t="shared" si="207"/>
        <v>710145.12</v>
      </c>
      <c r="EB57" s="44">
        <f t="shared" si="208"/>
        <v>1.830653574514103</v>
      </c>
      <c r="EC57" s="33">
        <v>337789</v>
      </c>
      <c r="ED57" s="33">
        <f t="shared" si="209"/>
        <v>174802</v>
      </c>
      <c r="EE57" s="35">
        <f t="shared" si="210"/>
        <v>2.0724904440231429</v>
      </c>
      <c r="EF57" s="33">
        <v>313230</v>
      </c>
      <c r="EG57" s="33">
        <f t="shared" si="211"/>
        <v>117881</v>
      </c>
      <c r="EH57" s="35">
        <f t="shared" si="212"/>
        <v>1.6034379495159945</v>
      </c>
      <c r="EI57" s="33">
        <v>332306</v>
      </c>
      <c r="EJ57" s="33">
        <f t="shared" si="213"/>
        <v>138542</v>
      </c>
      <c r="EK57" s="35">
        <f t="shared" si="214"/>
        <v>1.7150038190788794</v>
      </c>
      <c r="EL57" s="43">
        <f t="shared" si="215"/>
        <v>2548393.4500000002</v>
      </c>
      <c r="EM57" s="43">
        <f t="shared" si="216"/>
        <v>1141370.1200000001</v>
      </c>
      <c r="EN57" s="44">
        <f t="shared" si="217"/>
        <v>1.8111948790500865</v>
      </c>
      <c r="EO57" s="33">
        <v>551780</v>
      </c>
      <c r="EP57" s="33">
        <f t="shared" si="218"/>
        <v>169563</v>
      </c>
      <c r="EQ57" s="35">
        <f t="shared" si="219"/>
        <v>1.443630189133398</v>
      </c>
      <c r="ER57" s="33">
        <v>223724</v>
      </c>
      <c r="ES57" s="33">
        <f t="shared" si="220"/>
        <v>8711</v>
      </c>
      <c r="ET57" s="35">
        <f t="shared" si="221"/>
        <v>1.0405138293963621</v>
      </c>
      <c r="EU57" s="43">
        <f t="shared" si="222"/>
        <v>3323897.45</v>
      </c>
      <c r="EV57" s="43">
        <f t="shared" si="223"/>
        <v>1319644.1200000001</v>
      </c>
      <c r="EW57" s="44">
        <f t="shared" si="224"/>
        <v>1.6584218173657719</v>
      </c>
      <c r="EX57" s="33">
        <v>703019</v>
      </c>
      <c r="EY57" s="33">
        <f t="shared" si="225"/>
        <v>-9145</v>
      </c>
      <c r="EZ57" s="35">
        <f t="shared" si="226"/>
        <v>0.9871588566678462</v>
      </c>
      <c r="FA57" s="33">
        <v>694264</v>
      </c>
      <c r="FB57" s="33">
        <f t="shared" si="227"/>
        <v>-158640.44999999995</v>
      </c>
      <c r="FC57" s="35">
        <f t="shared" si="228"/>
        <v>0.81399973936119108</v>
      </c>
      <c r="FD57" s="45">
        <f t="shared" si="229"/>
        <v>1397283</v>
      </c>
      <c r="FE57" s="45">
        <f t="shared" si="230"/>
        <v>-167785.44999999995</v>
      </c>
      <c r="FF57" s="46">
        <f t="shared" si="231"/>
        <v>0.89279353883850898</v>
      </c>
      <c r="FG57" s="33">
        <v>741359</v>
      </c>
      <c r="FH57" s="33">
        <f t="shared" si="232"/>
        <v>-241966</v>
      </c>
      <c r="FI57" s="35">
        <f t="shared" si="233"/>
        <v>0.75393079602369517</v>
      </c>
      <c r="FJ57" s="45">
        <f t="shared" si="234"/>
        <v>2138642</v>
      </c>
      <c r="FK57" s="45">
        <f t="shared" si="235"/>
        <v>-409751.45000000019</v>
      </c>
      <c r="FL57" s="46">
        <f t="shared" si="236"/>
        <v>0.83921185718005975</v>
      </c>
      <c r="FM57" s="33">
        <v>720773.22</v>
      </c>
      <c r="FN57" s="33">
        <f t="shared" si="117"/>
        <v>-54730.780000000028</v>
      </c>
      <c r="FO57" s="35">
        <f t="shared" si="118"/>
        <v>0.9294255348779632</v>
      </c>
      <c r="FP57" s="45">
        <f t="shared" si="116"/>
        <v>2859415.2199999997</v>
      </c>
      <c r="FQ57" s="45">
        <f t="shared" si="119"/>
        <v>-464482.23000000045</v>
      </c>
      <c r="FR57" s="46">
        <f t="shared" si="120"/>
        <v>0.86025975921730069</v>
      </c>
    </row>
    <row r="58" spans="1:174" x14ac:dyDescent="0.2">
      <c r="A58" s="32">
        <v>52</v>
      </c>
      <c r="B58" s="32" t="s">
        <v>140</v>
      </c>
      <c r="C58" s="10">
        <v>1001082329</v>
      </c>
      <c r="D58" s="10">
        <v>101201001</v>
      </c>
      <c r="E58" s="10">
        <v>86618101</v>
      </c>
      <c r="F58" s="33">
        <v>0</v>
      </c>
      <c r="G58" s="33">
        <v>0</v>
      </c>
      <c r="H58" s="33">
        <v>0</v>
      </c>
      <c r="I58" s="34">
        <f t="shared" si="123"/>
        <v>0</v>
      </c>
      <c r="J58" s="33">
        <v>0</v>
      </c>
      <c r="K58" s="33">
        <v>0</v>
      </c>
      <c r="L58" s="33">
        <v>0</v>
      </c>
      <c r="M58" s="34">
        <f t="shared" si="124"/>
        <v>0</v>
      </c>
      <c r="N58" s="33">
        <v>0</v>
      </c>
      <c r="O58" s="33">
        <v>0</v>
      </c>
      <c r="P58" s="33">
        <v>0</v>
      </c>
      <c r="Q58" s="34">
        <f t="shared" si="125"/>
        <v>0</v>
      </c>
      <c r="R58" s="33">
        <v>0</v>
      </c>
      <c r="S58" s="33">
        <v>0</v>
      </c>
      <c r="T58" s="33">
        <v>0</v>
      </c>
      <c r="U58" s="34">
        <f t="shared" si="126"/>
        <v>0</v>
      </c>
      <c r="V58" s="33"/>
      <c r="W58" s="33">
        <f t="shared" si="127"/>
        <v>0</v>
      </c>
      <c r="X58" s="35" t="e">
        <f t="shared" si="128"/>
        <v>#DIV/0!</v>
      </c>
      <c r="Y58" s="33">
        <v>143414</v>
      </c>
      <c r="Z58" s="33">
        <f t="shared" si="129"/>
        <v>143414</v>
      </c>
      <c r="AA58" s="35" t="e">
        <f t="shared" si="130"/>
        <v>#DIV/0!</v>
      </c>
      <c r="AB58" s="33">
        <v>652181</v>
      </c>
      <c r="AC58" s="33">
        <f t="shared" si="131"/>
        <v>652181</v>
      </c>
      <c r="AD58" s="35" t="e">
        <f t="shared" si="132"/>
        <v>#DIV/0!</v>
      </c>
      <c r="AE58" s="36">
        <f t="shared" si="133"/>
        <v>795595</v>
      </c>
      <c r="AF58" s="36">
        <f t="shared" si="134"/>
        <v>795595</v>
      </c>
      <c r="AG58" s="37" t="e">
        <f t="shared" si="135"/>
        <v>#DIV/0!</v>
      </c>
      <c r="AH58" s="33">
        <v>14504</v>
      </c>
      <c r="AI58" s="33">
        <f t="shared" si="136"/>
        <v>14504</v>
      </c>
      <c r="AJ58" s="35" t="e">
        <f t="shared" si="137"/>
        <v>#DIV/0!</v>
      </c>
      <c r="AK58" s="33">
        <v>0</v>
      </c>
      <c r="AL58" s="33">
        <f t="shared" si="138"/>
        <v>0</v>
      </c>
      <c r="AM58" s="35" t="e">
        <f t="shared" si="139"/>
        <v>#DIV/0!</v>
      </c>
      <c r="AN58" s="33">
        <v>14504</v>
      </c>
      <c r="AO58" s="33">
        <f t="shared" si="140"/>
        <v>14504</v>
      </c>
      <c r="AP58" s="35" t="e">
        <f t="shared" si="141"/>
        <v>#DIV/0!</v>
      </c>
      <c r="AQ58" s="38">
        <f t="shared" si="142"/>
        <v>824603</v>
      </c>
      <c r="AR58" s="38">
        <f t="shared" si="238"/>
        <v>824603</v>
      </c>
      <c r="AS58" s="39" t="e">
        <f t="shared" si="237"/>
        <v>#DIV/0!</v>
      </c>
      <c r="AT58" s="33">
        <v>0</v>
      </c>
      <c r="AU58" s="33">
        <f t="shared" si="143"/>
        <v>0</v>
      </c>
      <c r="AV58" s="35" t="e">
        <f t="shared" si="144"/>
        <v>#DIV/0!</v>
      </c>
      <c r="AW58" s="33">
        <v>155640.25</v>
      </c>
      <c r="AX58" s="33">
        <f t="shared" si="145"/>
        <v>155640.25</v>
      </c>
      <c r="AY58" s="35" t="e">
        <f t="shared" si="146"/>
        <v>#DIV/0!</v>
      </c>
      <c r="AZ58" s="33">
        <v>345013.73</v>
      </c>
      <c r="BA58" s="33">
        <f t="shared" si="147"/>
        <v>345013.73</v>
      </c>
      <c r="BB58" s="40" t="e">
        <f t="shared" si="148"/>
        <v>#DIV/0!</v>
      </c>
      <c r="BC58" s="38">
        <f t="shared" si="149"/>
        <v>1325256.98</v>
      </c>
      <c r="BD58" s="38">
        <f t="shared" si="150"/>
        <v>1325256.98</v>
      </c>
      <c r="BE58" s="39" t="e">
        <f t="shared" si="151"/>
        <v>#DIV/0!</v>
      </c>
      <c r="BF58" s="33">
        <v>0</v>
      </c>
      <c r="BG58" s="33">
        <f t="shared" si="152"/>
        <v>0</v>
      </c>
      <c r="BH58" s="40" t="e">
        <f t="shared" si="153"/>
        <v>#DIV/0!</v>
      </c>
      <c r="BI58" s="33">
        <v>15284</v>
      </c>
      <c r="BJ58" s="33">
        <f t="shared" si="154"/>
        <v>15284</v>
      </c>
      <c r="BK58" s="40" t="e">
        <f t="shared" si="155"/>
        <v>#DIV/0!</v>
      </c>
      <c r="BL58" s="33">
        <v>0</v>
      </c>
      <c r="BM58" s="33">
        <f t="shared" si="156"/>
        <v>0</v>
      </c>
      <c r="BN58" s="40" t="e">
        <f t="shared" si="157"/>
        <v>#DIV/0!</v>
      </c>
      <c r="BO58" s="38">
        <f t="shared" si="158"/>
        <v>1340540.98</v>
      </c>
      <c r="BP58" s="33">
        <f t="shared" si="159"/>
        <v>1340540.98</v>
      </c>
      <c r="BQ58" s="40" t="e">
        <f t="shared" si="160"/>
        <v>#DIV/0!</v>
      </c>
      <c r="BR58" s="33">
        <v>0</v>
      </c>
      <c r="BS58" s="33">
        <f t="shared" si="161"/>
        <v>0</v>
      </c>
      <c r="BT58" s="35" t="e">
        <f t="shared" si="162"/>
        <v>#DIV/0!</v>
      </c>
      <c r="BU58" s="33">
        <v>0</v>
      </c>
      <c r="BV58" s="33">
        <f t="shared" si="163"/>
        <v>-143414</v>
      </c>
      <c r="BW58" s="35">
        <f t="shared" si="164"/>
        <v>0</v>
      </c>
      <c r="BX58" s="33">
        <v>0</v>
      </c>
      <c r="BY58" s="33">
        <f t="shared" si="165"/>
        <v>-652181</v>
      </c>
      <c r="BZ58" s="35">
        <f t="shared" si="166"/>
        <v>0</v>
      </c>
      <c r="CA58" s="41">
        <f t="shared" si="167"/>
        <v>0</v>
      </c>
      <c r="CB58" s="41">
        <f t="shared" si="168"/>
        <v>-795595</v>
      </c>
      <c r="CC58" s="42">
        <f t="shared" si="169"/>
        <v>0</v>
      </c>
      <c r="CD58" s="33">
        <v>0</v>
      </c>
      <c r="CE58" s="33">
        <f t="shared" si="170"/>
        <v>-14504</v>
      </c>
      <c r="CF58" s="35">
        <f t="shared" si="171"/>
        <v>0</v>
      </c>
      <c r="CG58" s="33">
        <v>970.87</v>
      </c>
      <c r="CH58" s="33">
        <f t="shared" si="172"/>
        <v>970.87</v>
      </c>
      <c r="CI58" s="35" t="e">
        <f t="shared" si="173"/>
        <v>#DIV/0!</v>
      </c>
      <c r="CJ58" s="33">
        <v>0</v>
      </c>
      <c r="CK58" s="33">
        <f t="shared" si="174"/>
        <v>-14504</v>
      </c>
      <c r="CL58" s="35">
        <f t="shared" si="175"/>
        <v>0</v>
      </c>
      <c r="CM58" s="41">
        <f t="shared" si="176"/>
        <v>970.87</v>
      </c>
      <c r="CN58" s="41">
        <f t="shared" si="177"/>
        <v>-823632.13</v>
      </c>
      <c r="CO58" s="42">
        <f t="shared" si="178"/>
        <v>1.1773786901090586E-3</v>
      </c>
      <c r="CP58" s="33">
        <v>989</v>
      </c>
      <c r="CQ58" s="33">
        <f t="shared" si="179"/>
        <v>989</v>
      </c>
      <c r="CR58" s="35" t="e">
        <f t="shared" si="180"/>
        <v>#DIV/0!</v>
      </c>
      <c r="CS58" s="33">
        <v>0</v>
      </c>
      <c r="CT58" s="33">
        <f t="shared" si="181"/>
        <v>-155640.25</v>
      </c>
      <c r="CU58" s="35">
        <f t="shared" si="182"/>
        <v>0</v>
      </c>
      <c r="CV58" s="33">
        <v>0</v>
      </c>
      <c r="CW58" s="33">
        <f t="shared" si="183"/>
        <v>-345013.73</v>
      </c>
      <c r="CX58" s="35">
        <f t="shared" si="184"/>
        <v>0</v>
      </c>
      <c r="CY58" s="41">
        <f t="shared" si="185"/>
        <v>1959.87</v>
      </c>
      <c r="CZ58" s="41">
        <f t="shared" si="186"/>
        <v>-1323297.1099999999</v>
      </c>
      <c r="DA58" s="42">
        <f t="shared" si="187"/>
        <v>1.4788603490320797E-3</v>
      </c>
      <c r="DB58" s="33">
        <v>0</v>
      </c>
      <c r="DC58" s="33">
        <f t="shared" si="188"/>
        <v>0</v>
      </c>
      <c r="DD58" s="35" t="e">
        <f t="shared" si="189"/>
        <v>#DIV/0!</v>
      </c>
      <c r="DE58" s="33">
        <v>0</v>
      </c>
      <c r="DF58" s="33">
        <f t="shared" si="190"/>
        <v>-15284</v>
      </c>
      <c r="DG58" s="35">
        <f t="shared" si="191"/>
        <v>0</v>
      </c>
      <c r="DH58" s="33">
        <v>0</v>
      </c>
      <c r="DI58" s="33">
        <f t="shared" si="192"/>
        <v>0</v>
      </c>
      <c r="DJ58" s="35" t="e">
        <f t="shared" si="193"/>
        <v>#DIV/0!</v>
      </c>
      <c r="DK58" s="41">
        <f t="shared" si="194"/>
        <v>1959.87</v>
      </c>
      <c r="DL58" s="41">
        <f t="shared" si="195"/>
        <v>-1338581.1099999999</v>
      </c>
      <c r="DM58" s="42">
        <f t="shared" si="196"/>
        <v>1.4619993191107071E-3</v>
      </c>
      <c r="DN58" s="33">
        <v>0</v>
      </c>
      <c r="DO58" s="33">
        <f t="shared" si="197"/>
        <v>0</v>
      </c>
      <c r="DP58" s="35" t="e">
        <f t="shared" si="198"/>
        <v>#DIV/0!</v>
      </c>
      <c r="DQ58" s="33">
        <v>0</v>
      </c>
      <c r="DR58" s="33">
        <f t="shared" si="199"/>
        <v>0</v>
      </c>
      <c r="DS58" s="35" t="e">
        <f t="shared" si="200"/>
        <v>#DIV/0!</v>
      </c>
      <c r="DT58" s="43">
        <f t="shared" si="201"/>
        <v>0</v>
      </c>
      <c r="DU58" s="43">
        <f t="shared" si="202"/>
        <v>0</v>
      </c>
      <c r="DV58" s="44" t="e">
        <f t="shared" si="203"/>
        <v>#DIV/0!</v>
      </c>
      <c r="DW58" s="33">
        <v>0</v>
      </c>
      <c r="DX58" s="33">
        <f t="shared" si="204"/>
        <v>-970.87</v>
      </c>
      <c r="DY58" s="35">
        <f t="shared" si="205"/>
        <v>0</v>
      </c>
      <c r="DZ58" s="43">
        <f t="shared" si="206"/>
        <v>0</v>
      </c>
      <c r="EA58" s="43">
        <f t="shared" si="207"/>
        <v>-970.87</v>
      </c>
      <c r="EB58" s="44">
        <f t="shared" si="208"/>
        <v>0</v>
      </c>
      <c r="EC58" s="33">
        <v>0</v>
      </c>
      <c r="ED58" s="33">
        <f t="shared" si="209"/>
        <v>-989</v>
      </c>
      <c r="EE58" s="35">
        <f t="shared" si="210"/>
        <v>0</v>
      </c>
      <c r="EF58" s="33">
        <v>0</v>
      </c>
      <c r="EG58" s="33">
        <f t="shared" si="211"/>
        <v>0</v>
      </c>
      <c r="EH58" s="35" t="e">
        <f t="shared" si="212"/>
        <v>#DIV/0!</v>
      </c>
      <c r="EI58" s="33">
        <v>0</v>
      </c>
      <c r="EJ58" s="33">
        <f t="shared" si="213"/>
        <v>0</v>
      </c>
      <c r="EK58" s="35" t="e">
        <f t="shared" si="214"/>
        <v>#DIV/0!</v>
      </c>
      <c r="EL58" s="43">
        <f t="shared" si="215"/>
        <v>0</v>
      </c>
      <c r="EM58" s="43">
        <f t="shared" si="216"/>
        <v>-1959.87</v>
      </c>
      <c r="EN58" s="44">
        <f t="shared" si="217"/>
        <v>0</v>
      </c>
      <c r="EO58" s="33">
        <v>0</v>
      </c>
      <c r="EP58" s="33">
        <f t="shared" si="218"/>
        <v>0</v>
      </c>
      <c r="EQ58" s="35" t="e">
        <f t="shared" si="219"/>
        <v>#DIV/0!</v>
      </c>
      <c r="ER58" s="33">
        <v>0</v>
      </c>
      <c r="ES58" s="33">
        <f t="shared" si="220"/>
        <v>0</v>
      </c>
      <c r="ET58" s="35" t="e">
        <f t="shared" si="221"/>
        <v>#DIV/0!</v>
      </c>
      <c r="EU58" s="43">
        <f t="shared" si="222"/>
        <v>0</v>
      </c>
      <c r="EV58" s="43">
        <f t="shared" si="223"/>
        <v>-1959.87</v>
      </c>
      <c r="EW58" s="44">
        <f t="shared" si="224"/>
        <v>0</v>
      </c>
      <c r="EX58" s="33">
        <v>0</v>
      </c>
      <c r="EY58" s="33">
        <f t="shared" si="225"/>
        <v>0</v>
      </c>
      <c r="EZ58" s="35" t="e">
        <f t="shared" si="226"/>
        <v>#DIV/0!</v>
      </c>
      <c r="FA58" s="33">
        <v>0</v>
      </c>
      <c r="FB58" s="33">
        <f t="shared" si="227"/>
        <v>0</v>
      </c>
      <c r="FC58" s="35" t="e">
        <f t="shared" si="228"/>
        <v>#DIV/0!</v>
      </c>
      <c r="FD58" s="45">
        <f t="shared" si="229"/>
        <v>0</v>
      </c>
      <c r="FE58" s="45">
        <f t="shared" si="230"/>
        <v>0</v>
      </c>
      <c r="FF58" s="46" t="e">
        <f t="shared" si="231"/>
        <v>#DIV/0!</v>
      </c>
      <c r="FG58" s="33">
        <v>0</v>
      </c>
      <c r="FH58" s="33">
        <f t="shared" si="232"/>
        <v>0</v>
      </c>
      <c r="FI58" s="35" t="e">
        <f t="shared" si="233"/>
        <v>#DIV/0!</v>
      </c>
      <c r="FJ58" s="45">
        <f t="shared" si="234"/>
        <v>0</v>
      </c>
      <c r="FK58" s="45">
        <f t="shared" si="235"/>
        <v>0</v>
      </c>
      <c r="FL58" s="46" t="e">
        <f t="shared" si="236"/>
        <v>#DIV/0!</v>
      </c>
      <c r="FM58" s="33">
        <v>0</v>
      </c>
      <c r="FN58" s="33">
        <f t="shared" si="117"/>
        <v>0</v>
      </c>
      <c r="FO58" s="35" t="e">
        <f t="shared" si="118"/>
        <v>#DIV/0!</v>
      </c>
      <c r="FP58" s="45">
        <f t="shared" si="116"/>
        <v>0</v>
      </c>
      <c r="FQ58" s="45">
        <f t="shared" si="119"/>
        <v>0</v>
      </c>
      <c r="FR58" s="46" t="e">
        <f t="shared" si="120"/>
        <v>#DIV/0!</v>
      </c>
    </row>
    <row r="59" spans="1:174" x14ac:dyDescent="0.2">
      <c r="A59" s="32">
        <v>53</v>
      </c>
      <c r="B59" s="32" t="s">
        <v>141</v>
      </c>
      <c r="C59" s="10">
        <v>7707049388</v>
      </c>
      <c r="D59" s="10">
        <v>101245001</v>
      </c>
      <c r="E59" s="10">
        <v>86618101</v>
      </c>
      <c r="F59" s="33">
        <v>0</v>
      </c>
      <c r="G59" s="33">
        <v>59232</v>
      </c>
      <c r="H59" s="33">
        <v>57845</v>
      </c>
      <c r="I59" s="34">
        <f t="shared" si="123"/>
        <v>117077</v>
      </c>
      <c r="J59" s="33">
        <v>93370</v>
      </c>
      <c r="K59" s="33">
        <v>78769</v>
      </c>
      <c r="L59" s="33">
        <v>63744</v>
      </c>
      <c r="M59" s="34">
        <f t="shared" si="124"/>
        <v>352960</v>
      </c>
      <c r="N59" s="33">
        <v>56329</v>
      </c>
      <c r="O59" s="33">
        <v>61338</v>
      </c>
      <c r="P59" s="33">
        <v>57707</v>
      </c>
      <c r="Q59" s="34">
        <f t="shared" si="125"/>
        <v>528334</v>
      </c>
      <c r="R59" s="33">
        <v>50847</v>
      </c>
      <c r="S59" s="33">
        <v>54305</v>
      </c>
      <c r="T59" s="33">
        <v>129206</v>
      </c>
      <c r="U59" s="34">
        <f t="shared" si="126"/>
        <v>762692</v>
      </c>
      <c r="V59" s="33"/>
      <c r="W59" s="33">
        <f t="shared" si="127"/>
        <v>0</v>
      </c>
      <c r="X59" s="35" t="e">
        <f t="shared" si="128"/>
        <v>#DIV/0!</v>
      </c>
      <c r="Y59" s="33">
        <v>66540</v>
      </c>
      <c r="Z59" s="33">
        <f t="shared" si="129"/>
        <v>7308</v>
      </c>
      <c r="AA59" s="35">
        <f t="shared" si="130"/>
        <v>1.1233792544570502</v>
      </c>
      <c r="AB59" s="33">
        <v>64316</v>
      </c>
      <c r="AC59" s="33">
        <f t="shared" si="131"/>
        <v>6471</v>
      </c>
      <c r="AD59" s="35">
        <f t="shared" si="132"/>
        <v>1.1118679228973982</v>
      </c>
      <c r="AE59" s="36">
        <f t="shared" si="133"/>
        <v>130856</v>
      </c>
      <c r="AF59" s="36">
        <f t="shared" si="134"/>
        <v>13779</v>
      </c>
      <c r="AG59" s="37">
        <f t="shared" si="135"/>
        <v>1.1176917754981763</v>
      </c>
      <c r="AH59" s="33">
        <v>140286</v>
      </c>
      <c r="AI59" s="33">
        <f t="shared" si="136"/>
        <v>46916</v>
      </c>
      <c r="AJ59" s="35">
        <f t="shared" si="137"/>
        <v>1.5024740280604048</v>
      </c>
      <c r="AK59" s="33">
        <v>58107</v>
      </c>
      <c r="AL59" s="33">
        <f t="shared" si="138"/>
        <v>-20662</v>
      </c>
      <c r="AM59" s="35">
        <f t="shared" si="139"/>
        <v>0.73768868463481829</v>
      </c>
      <c r="AN59" s="33">
        <v>92928</v>
      </c>
      <c r="AO59" s="33">
        <f t="shared" si="140"/>
        <v>29184</v>
      </c>
      <c r="AP59" s="35">
        <f t="shared" si="141"/>
        <v>1.4578313253012047</v>
      </c>
      <c r="AQ59" s="38">
        <f t="shared" si="142"/>
        <v>422177</v>
      </c>
      <c r="AR59" s="38">
        <f t="shared" si="238"/>
        <v>69217</v>
      </c>
      <c r="AS59" s="39">
        <f t="shared" si="237"/>
        <v>1.1961043744333635</v>
      </c>
      <c r="AT59" s="33">
        <v>14779</v>
      </c>
      <c r="AU59" s="33">
        <f t="shared" si="143"/>
        <v>-41550</v>
      </c>
      <c r="AV59" s="35">
        <f t="shared" si="144"/>
        <v>0.2623692946794724</v>
      </c>
      <c r="AW59" s="33">
        <v>27662</v>
      </c>
      <c r="AX59" s="33">
        <f t="shared" si="145"/>
        <v>-33676</v>
      </c>
      <c r="AY59" s="35">
        <f t="shared" si="146"/>
        <v>0.4509765561315987</v>
      </c>
      <c r="AZ59" s="33">
        <v>11861</v>
      </c>
      <c r="BA59" s="33">
        <f t="shared" si="147"/>
        <v>-45846</v>
      </c>
      <c r="BB59" s="40">
        <f t="shared" si="148"/>
        <v>0.20553832290709967</v>
      </c>
      <c r="BC59" s="38">
        <f t="shared" si="149"/>
        <v>476479</v>
      </c>
      <c r="BD59" s="38">
        <f t="shared" si="150"/>
        <v>-51855</v>
      </c>
      <c r="BE59" s="39">
        <f t="shared" si="151"/>
        <v>0.90185185886200769</v>
      </c>
      <c r="BF59" s="33">
        <v>10196</v>
      </c>
      <c r="BG59" s="33">
        <f t="shared" si="152"/>
        <v>-40651</v>
      </c>
      <c r="BH59" s="40">
        <f t="shared" si="153"/>
        <v>0.2005231380415757</v>
      </c>
      <c r="BI59" s="33">
        <v>13167</v>
      </c>
      <c r="BJ59" s="33">
        <f t="shared" si="154"/>
        <v>-41138</v>
      </c>
      <c r="BK59" s="40">
        <f t="shared" si="155"/>
        <v>0.24246386152288002</v>
      </c>
      <c r="BL59" s="33">
        <v>27806</v>
      </c>
      <c r="BM59" s="33">
        <f t="shared" si="156"/>
        <v>-101400</v>
      </c>
      <c r="BN59" s="40">
        <f t="shared" si="157"/>
        <v>0.2152067241459375</v>
      </c>
      <c r="BO59" s="38">
        <f t="shared" si="158"/>
        <v>527648</v>
      </c>
      <c r="BP59" s="33">
        <f t="shared" si="159"/>
        <v>-235044</v>
      </c>
      <c r="BQ59" s="40">
        <f t="shared" si="160"/>
        <v>0.69182317370576851</v>
      </c>
      <c r="BR59" s="33">
        <v>1637</v>
      </c>
      <c r="BS59" s="33">
        <f t="shared" si="161"/>
        <v>1637</v>
      </c>
      <c r="BT59" s="35" t="e">
        <f t="shared" si="162"/>
        <v>#DIV/0!</v>
      </c>
      <c r="BU59" s="33">
        <v>12958</v>
      </c>
      <c r="BV59" s="33">
        <f t="shared" si="163"/>
        <v>-53582</v>
      </c>
      <c r="BW59" s="35">
        <f t="shared" si="164"/>
        <v>0.19474000601142169</v>
      </c>
      <c r="BX59" s="33">
        <v>12871</v>
      </c>
      <c r="BY59" s="33">
        <f t="shared" si="165"/>
        <v>-51445</v>
      </c>
      <c r="BZ59" s="35">
        <f t="shared" si="166"/>
        <v>0.20012127619876857</v>
      </c>
      <c r="CA59" s="41">
        <f t="shared" si="167"/>
        <v>27466</v>
      </c>
      <c r="CB59" s="41">
        <f t="shared" si="168"/>
        <v>-103390</v>
      </c>
      <c r="CC59" s="42">
        <f t="shared" si="169"/>
        <v>0.20989484624319862</v>
      </c>
      <c r="CD59" s="33">
        <v>17351</v>
      </c>
      <c r="CE59" s="33">
        <f t="shared" si="170"/>
        <v>-122935</v>
      </c>
      <c r="CF59" s="35">
        <f t="shared" si="171"/>
        <v>0.12368304748870165</v>
      </c>
      <c r="CG59" s="33">
        <v>18798</v>
      </c>
      <c r="CH59" s="33">
        <f t="shared" si="172"/>
        <v>-39309</v>
      </c>
      <c r="CI59" s="35">
        <f t="shared" si="173"/>
        <v>0.32350663431256133</v>
      </c>
      <c r="CJ59" s="33">
        <v>19110</v>
      </c>
      <c r="CK59" s="33">
        <f t="shared" si="174"/>
        <v>-73818</v>
      </c>
      <c r="CL59" s="35">
        <f t="shared" si="175"/>
        <v>0.20564307851239669</v>
      </c>
      <c r="CM59" s="41">
        <f t="shared" si="176"/>
        <v>82725</v>
      </c>
      <c r="CN59" s="41">
        <f t="shared" si="177"/>
        <v>-339452</v>
      </c>
      <c r="CO59" s="42">
        <f t="shared" si="178"/>
        <v>0.19594861870731944</v>
      </c>
      <c r="CP59" s="33">
        <v>11999</v>
      </c>
      <c r="CQ59" s="33">
        <f t="shared" si="179"/>
        <v>-2780</v>
      </c>
      <c r="CR59" s="35">
        <f t="shared" si="180"/>
        <v>0.81189525678327357</v>
      </c>
      <c r="CS59" s="33">
        <v>15926</v>
      </c>
      <c r="CT59" s="33">
        <f t="shared" si="181"/>
        <v>-11736</v>
      </c>
      <c r="CU59" s="35">
        <f t="shared" si="182"/>
        <v>0.57573566625695904</v>
      </c>
      <c r="CV59" s="33">
        <v>11458</v>
      </c>
      <c r="CW59" s="33">
        <f t="shared" si="183"/>
        <v>-403</v>
      </c>
      <c r="CX59" s="35">
        <f t="shared" si="184"/>
        <v>0.96602310091897814</v>
      </c>
      <c r="CY59" s="41">
        <f t="shared" si="185"/>
        <v>122108</v>
      </c>
      <c r="CZ59" s="41">
        <f t="shared" si="186"/>
        <v>-354371</v>
      </c>
      <c r="DA59" s="42">
        <f t="shared" si="187"/>
        <v>0.25627152508295226</v>
      </c>
      <c r="DB59" s="33">
        <v>7783</v>
      </c>
      <c r="DC59" s="33">
        <f t="shared" si="188"/>
        <v>-2413</v>
      </c>
      <c r="DD59" s="35">
        <f t="shared" si="189"/>
        <v>0.7633385641428011</v>
      </c>
      <c r="DE59" s="33">
        <v>16526</v>
      </c>
      <c r="DF59" s="33">
        <f t="shared" si="190"/>
        <v>3359</v>
      </c>
      <c r="DG59" s="35">
        <f t="shared" si="191"/>
        <v>1.2551074656337815</v>
      </c>
      <c r="DH59" s="33">
        <v>27926</v>
      </c>
      <c r="DI59" s="33">
        <f t="shared" si="192"/>
        <v>120</v>
      </c>
      <c r="DJ59" s="35">
        <f t="shared" si="193"/>
        <v>1.0043156153348198</v>
      </c>
      <c r="DK59" s="41">
        <f t="shared" si="194"/>
        <v>174343</v>
      </c>
      <c r="DL59" s="41">
        <f t="shared" si="195"/>
        <v>-353305</v>
      </c>
      <c r="DM59" s="42">
        <f t="shared" si="196"/>
        <v>0.33041535265934868</v>
      </c>
      <c r="DN59" s="33">
        <v>14461</v>
      </c>
      <c r="DO59" s="33">
        <f t="shared" si="197"/>
        <v>-134</v>
      </c>
      <c r="DP59" s="35">
        <f t="shared" si="198"/>
        <v>0.99081877355258652</v>
      </c>
      <c r="DQ59" s="33">
        <v>19374</v>
      </c>
      <c r="DR59" s="33">
        <f t="shared" si="199"/>
        <v>6503</v>
      </c>
      <c r="DS59" s="35">
        <f t="shared" si="200"/>
        <v>1.5052443477585269</v>
      </c>
      <c r="DT59" s="43">
        <f t="shared" si="201"/>
        <v>33835</v>
      </c>
      <c r="DU59" s="43">
        <f t="shared" si="202"/>
        <v>6369</v>
      </c>
      <c r="DV59" s="44">
        <f t="shared" si="203"/>
        <v>1.2318866962790358</v>
      </c>
      <c r="DW59" s="33">
        <v>53420</v>
      </c>
      <c r="DX59" s="33">
        <f t="shared" si="204"/>
        <v>-1839</v>
      </c>
      <c r="DY59" s="35">
        <f t="shared" si="205"/>
        <v>0.96672035324562511</v>
      </c>
      <c r="DZ59" s="43">
        <f t="shared" si="206"/>
        <v>87255</v>
      </c>
      <c r="EA59" s="43">
        <f t="shared" si="207"/>
        <v>4530</v>
      </c>
      <c r="EB59" s="44">
        <f t="shared" si="208"/>
        <v>1.0547597461468721</v>
      </c>
      <c r="EC59" s="33">
        <v>14606</v>
      </c>
      <c r="ED59" s="33">
        <f t="shared" si="209"/>
        <v>2607</v>
      </c>
      <c r="EE59" s="35">
        <f t="shared" si="210"/>
        <v>1.2172681056754731</v>
      </c>
      <c r="EF59" s="33">
        <v>16733</v>
      </c>
      <c r="EG59" s="33">
        <f t="shared" si="211"/>
        <v>807</v>
      </c>
      <c r="EH59" s="35">
        <f t="shared" si="212"/>
        <v>1.0506718573401985</v>
      </c>
      <c r="EI59" s="33">
        <v>12803</v>
      </c>
      <c r="EJ59" s="33">
        <f t="shared" si="213"/>
        <v>1345</v>
      </c>
      <c r="EK59" s="35">
        <f t="shared" si="214"/>
        <v>1.1173852330249607</v>
      </c>
      <c r="EL59" s="43">
        <f t="shared" si="215"/>
        <v>131397</v>
      </c>
      <c r="EM59" s="43">
        <f t="shared" si="216"/>
        <v>9289</v>
      </c>
      <c r="EN59" s="44">
        <f t="shared" si="217"/>
        <v>1.0760720018344416</v>
      </c>
      <c r="EO59" s="33">
        <v>25526</v>
      </c>
      <c r="EP59" s="33">
        <f t="shared" si="218"/>
        <v>1217</v>
      </c>
      <c r="EQ59" s="35">
        <f t="shared" si="219"/>
        <v>1.0500637623925295</v>
      </c>
      <c r="ER59" s="33">
        <v>30397</v>
      </c>
      <c r="ES59" s="33">
        <f t="shared" si="220"/>
        <v>2471</v>
      </c>
      <c r="ET59" s="35">
        <f t="shared" si="221"/>
        <v>1.0884838501754637</v>
      </c>
      <c r="EU59" s="43">
        <f t="shared" si="222"/>
        <v>187320</v>
      </c>
      <c r="EV59" s="43">
        <f t="shared" si="223"/>
        <v>12977</v>
      </c>
      <c r="EW59" s="44">
        <f t="shared" si="224"/>
        <v>1.074433731208021</v>
      </c>
      <c r="EX59" s="33">
        <v>27763</v>
      </c>
      <c r="EY59" s="33">
        <f t="shared" si="225"/>
        <v>-6072</v>
      </c>
      <c r="EZ59" s="35">
        <f t="shared" si="226"/>
        <v>0.8205408600561549</v>
      </c>
      <c r="FA59" s="33">
        <v>116487</v>
      </c>
      <c r="FB59" s="33">
        <f t="shared" si="227"/>
        <v>63067</v>
      </c>
      <c r="FC59" s="35">
        <f t="shared" si="228"/>
        <v>2.1805877948333956</v>
      </c>
      <c r="FD59" s="45">
        <f t="shared" si="229"/>
        <v>144250</v>
      </c>
      <c r="FE59" s="45">
        <f t="shared" si="230"/>
        <v>56995</v>
      </c>
      <c r="FF59" s="46">
        <f t="shared" si="231"/>
        <v>1.6532003896624836</v>
      </c>
      <c r="FG59" s="33">
        <v>127113</v>
      </c>
      <c r="FH59" s="33">
        <f t="shared" si="232"/>
        <v>82971</v>
      </c>
      <c r="FI59" s="35">
        <f t="shared" si="233"/>
        <v>2.8796384395813512</v>
      </c>
      <c r="FJ59" s="45">
        <f t="shared" si="234"/>
        <v>271363</v>
      </c>
      <c r="FK59" s="45">
        <f t="shared" si="235"/>
        <v>139966</v>
      </c>
      <c r="FL59" s="46">
        <f t="shared" si="236"/>
        <v>2.0652145787194534</v>
      </c>
      <c r="FM59" s="33">
        <v>167207</v>
      </c>
      <c r="FN59" s="33">
        <f t="shared" si="117"/>
        <v>111284</v>
      </c>
      <c r="FO59" s="35">
        <f t="shared" si="118"/>
        <v>2.9899504676072457</v>
      </c>
      <c r="FP59" s="45">
        <f t="shared" si="116"/>
        <v>438570</v>
      </c>
      <c r="FQ59" s="45">
        <f t="shared" si="119"/>
        <v>251250</v>
      </c>
      <c r="FR59" s="46">
        <f t="shared" si="120"/>
        <v>2.3412876361306854</v>
      </c>
    </row>
    <row r="60" spans="1:174" x14ac:dyDescent="0.2">
      <c r="A60" s="32">
        <v>54</v>
      </c>
      <c r="B60" s="32" t="s">
        <v>142</v>
      </c>
      <c r="C60" s="10">
        <v>1012003431</v>
      </c>
      <c r="D60" s="10">
        <v>101201001</v>
      </c>
      <c r="E60" s="10">
        <v>86618101</v>
      </c>
      <c r="F60" s="33">
        <v>22063</v>
      </c>
      <c r="G60" s="33">
        <v>0</v>
      </c>
      <c r="H60" s="33">
        <v>0</v>
      </c>
      <c r="I60" s="34">
        <f t="shared" si="123"/>
        <v>22063</v>
      </c>
      <c r="J60" s="33">
        <v>0</v>
      </c>
      <c r="K60" s="33">
        <v>0</v>
      </c>
      <c r="L60" s="33">
        <v>0</v>
      </c>
      <c r="M60" s="34">
        <f t="shared" si="124"/>
        <v>22063</v>
      </c>
      <c r="N60" s="33">
        <v>0</v>
      </c>
      <c r="O60" s="33">
        <v>0</v>
      </c>
      <c r="P60" s="33">
        <v>0</v>
      </c>
      <c r="Q60" s="34">
        <f t="shared" si="125"/>
        <v>22063</v>
      </c>
      <c r="R60" s="33">
        <v>0</v>
      </c>
      <c r="S60" s="33">
        <v>0</v>
      </c>
      <c r="T60" s="33">
        <v>341666</v>
      </c>
      <c r="U60" s="34">
        <f t="shared" si="126"/>
        <v>363729</v>
      </c>
      <c r="V60" s="33">
        <v>20578</v>
      </c>
      <c r="W60" s="33">
        <f t="shared" si="127"/>
        <v>-1485</v>
      </c>
      <c r="X60" s="35">
        <f t="shared" si="128"/>
        <v>0.9326927435072293</v>
      </c>
      <c r="Y60" s="33">
        <v>0</v>
      </c>
      <c r="Z60" s="33">
        <f t="shared" si="129"/>
        <v>0</v>
      </c>
      <c r="AA60" s="35" t="e">
        <f t="shared" si="130"/>
        <v>#DIV/0!</v>
      </c>
      <c r="AB60" s="33">
        <v>0</v>
      </c>
      <c r="AC60" s="33">
        <f t="shared" si="131"/>
        <v>0</v>
      </c>
      <c r="AD60" s="35" t="e">
        <f t="shared" si="132"/>
        <v>#DIV/0!</v>
      </c>
      <c r="AE60" s="36">
        <f t="shared" si="133"/>
        <v>20578</v>
      </c>
      <c r="AF60" s="36">
        <f t="shared" si="134"/>
        <v>-1485</v>
      </c>
      <c r="AG60" s="37">
        <f t="shared" si="135"/>
        <v>0.9326927435072293</v>
      </c>
      <c r="AH60" s="33">
        <v>88605</v>
      </c>
      <c r="AI60" s="33">
        <f t="shared" si="136"/>
        <v>88605</v>
      </c>
      <c r="AJ60" s="35" t="e">
        <f t="shared" si="137"/>
        <v>#DIV/0!</v>
      </c>
      <c r="AK60" s="33">
        <v>0</v>
      </c>
      <c r="AL60" s="33">
        <f t="shared" si="138"/>
        <v>0</v>
      </c>
      <c r="AM60" s="35" t="e">
        <f t="shared" si="139"/>
        <v>#DIV/0!</v>
      </c>
      <c r="AN60" s="33">
        <v>0</v>
      </c>
      <c r="AO60" s="33">
        <f t="shared" si="140"/>
        <v>0</v>
      </c>
      <c r="AP60" s="35" t="e">
        <f t="shared" si="141"/>
        <v>#DIV/0!</v>
      </c>
      <c r="AQ60" s="38">
        <f t="shared" si="142"/>
        <v>109183</v>
      </c>
      <c r="AR60" s="38">
        <f t="shared" si="238"/>
        <v>87120</v>
      </c>
      <c r="AS60" s="39">
        <f t="shared" si="237"/>
        <v>4.9486923809092147</v>
      </c>
      <c r="AT60" s="33">
        <v>91323.34</v>
      </c>
      <c r="AU60" s="33">
        <f t="shared" si="143"/>
        <v>91323.34</v>
      </c>
      <c r="AV60" s="35" t="e">
        <f t="shared" si="144"/>
        <v>#DIV/0!</v>
      </c>
      <c r="AW60" s="33">
        <v>0</v>
      </c>
      <c r="AX60" s="33">
        <f t="shared" si="145"/>
        <v>0</v>
      </c>
      <c r="AY60" s="35" t="e">
        <f t="shared" si="146"/>
        <v>#DIV/0!</v>
      </c>
      <c r="AZ60" s="33">
        <v>0</v>
      </c>
      <c r="BA60" s="33">
        <f t="shared" si="147"/>
        <v>0</v>
      </c>
      <c r="BB60" s="40" t="e">
        <f t="shared" si="148"/>
        <v>#DIV/0!</v>
      </c>
      <c r="BC60" s="38">
        <f t="shared" si="149"/>
        <v>200506.34</v>
      </c>
      <c r="BD60" s="38">
        <f t="shared" si="150"/>
        <v>178443.34</v>
      </c>
      <c r="BE60" s="39">
        <f t="shared" si="151"/>
        <v>9.0879001042469287</v>
      </c>
      <c r="BF60" s="33">
        <v>88995</v>
      </c>
      <c r="BG60" s="33">
        <f t="shared" si="152"/>
        <v>88995</v>
      </c>
      <c r="BH60" s="40" t="e">
        <f t="shared" si="153"/>
        <v>#DIV/0!</v>
      </c>
      <c r="BI60" s="33">
        <v>0</v>
      </c>
      <c r="BJ60" s="33">
        <f t="shared" si="154"/>
        <v>0</v>
      </c>
      <c r="BK60" s="40" t="e">
        <f t="shared" si="155"/>
        <v>#DIV/0!</v>
      </c>
      <c r="BL60" s="33">
        <v>67530</v>
      </c>
      <c r="BM60" s="33">
        <f t="shared" si="156"/>
        <v>-274136</v>
      </c>
      <c r="BN60" s="40">
        <f t="shared" si="157"/>
        <v>0.19764916614471442</v>
      </c>
      <c r="BO60" s="38">
        <f t="shared" si="158"/>
        <v>357031.33999999997</v>
      </c>
      <c r="BP60" s="33">
        <f t="shared" si="159"/>
        <v>-6697.6600000000326</v>
      </c>
      <c r="BQ60" s="40">
        <f t="shared" si="160"/>
        <v>0.98158612593441807</v>
      </c>
      <c r="BR60" s="33">
        <v>2</v>
      </c>
      <c r="BS60" s="33">
        <f t="shared" si="161"/>
        <v>-20576</v>
      </c>
      <c r="BT60" s="35">
        <f t="shared" si="162"/>
        <v>9.719117504130625E-5</v>
      </c>
      <c r="BU60" s="33">
        <v>6440</v>
      </c>
      <c r="BV60" s="33">
        <f t="shared" si="163"/>
        <v>6440</v>
      </c>
      <c r="BW60" s="35" t="e">
        <f t="shared" si="164"/>
        <v>#DIV/0!</v>
      </c>
      <c r="BX60" s="33">
        <v>70863</v>
      </c>
      <c r="BY60" s="33">
        <f t="shared" si="165"/>
        <v>70863</v>
      </c>
      <c r="BZ60" s="35" t="e">
        <f t="shared" si="166"/>
        <v>#DIV/0!</v>
      </c>
      <c r="CA60" s="41">
        <f t="shared" si="167"/>
        <v>77305</v>
      </c>
      <c r="CB60" s="41">
        <f t="shared" si="168"/>
        <v>56727</v>
      </c>
      <c r="CC60" s="42">
        <f t="shared" si="169"/>
        <v>3.7566818932840897</v>
      </c>
      <c r="CD60" s="33">
        <v>0</v>
      </c>
      <c r="CE60" s="33">
        <f t="shared" si="170"/>
        <v>-88605</v>
      </c>
      <c r="CF60" s="35">
        <f t="shared" si="171"/>
        <v>0</v>
      </c>
      <c r="CG60" s="33">
        <v>8252</v>
      </c>
      <c r="CH60" s="33">
        <f t="shared" si="172"/>
        <v>8252</v>
      </c>
      <c r="CI60" s="35" t="e">
        <f t="shared" si="173"/>
        <v>#DIV/0!</v>
      </c>
      <c r="CJ60" s="33">
        <v>70863</v>
      </c>
      <c r="CK60" s="33">
        <f t="shared" si="174"/>
        <v>70863</v>
      </c>
      <c r="CL60" s="35" t="e">
        <f t="shared" si="175"/>
        <v>#DIV/0!</v>
      </c>
      <c r="CM60" s="41">
        <f t="shared" si="176"/>
        <v>156420</v>
      </c>
      <c r="CN60" s="41">
        <f t="shared" si="177"/>
        <v>47237</v>
      </c>
      <c r="CO60" s="42">
        <f t="shared" si="178"/>
        <v>1.4326406125495728</v>
      </c>
      <c r="CP60" s="33">
        <v>0</v>
      </c>
      <c r="CQ60" s="33">
        <f t="shared" si="179"/>
        <v>-91323.34</v>
      </c>
      <c r="CR60" s="35">
        <f t="shared" si="180"/>
        <v>0</v>
      </c>
      <c r="CS60" s="33">
        <v>0</v>
      </c>
      <c r="CT60" s="33">
        <f t="shared" si="181"/>
        <v>0</v>
      </c>
      <c r="CU60" s="35" t="e">
        <f t="shared" si="182"/>
        <v>#DIV/0!</v>
      </c>
      <c r="CV60" s="33">
        <v>70863</v>
      </c>
      <c r="CW60" s="33">
        <f t="shared" si="183"/>
        <v>70863</v>
      </c>
      <c r="CX60" s="35" t="e">
        <f t="shared" si="184"/>
        <v>#DIV/0!</v>
      </c>
      <c r="CY60" s="41">
        <f t="shared" si="185"/>
        <v>227283</v>
      </c>
      <c r="CZ60" s="41">
        <f t="shared" si="186"/>
        <v>26776.660000000003</v>
      </c>
      <c r="DA60" s="42">
        <f t="shared" si="187"/>
        <v>1.1335452036080256</v>
      </c>
      <c r="DB60" s="33">
        <v>0</v>
      </c>
      <c r="DC60" s="33">
        <f t="shared" si="188"/>
        <v>-88995</v>
      </c>
      <c r="DD60" s="35">
        <f t="shared" si="189"/>
        <v>0</v>
      </c>
      <c r="DE60" s="33">
        <v>0</v>
      </c>
      <c r="DF60" s="33">
        <f t="shared" si="190"/>
        <v>0</v>
      </c>
      <c r="DG60" s="35" t="e">
        <f t="shared" si="191"/>
        <v>#DIV/0!</v>
      </c>
      <c r="DH60" s="33">
        <v>74763</v>
      </c>
      <c r="DI60" s="33">
        <f t="shared" si="192"/>
        <v>7233</v>
      </c>
      <c r="DJ60" s="35">
        <f t="shared" si="193"/>
        <v>1.1071079520213238</v>
      </c>
      <c r="DK60" s="41">
        <f t="shared" si="194"/>
        <v>302046</v>
      </c>
      <c r="DL60" s="41">
        <f t="shared" si="195"/>
        <v>-54985.339999999967</v>
      </c>
      <c r="DM60" s="42">
        <f t="shared" si="196"/>
        <v>0.84599295960965226</v>
      </c>
      <c r="DN60" s="33">
        <v>1950</v>
      </c>
      <c r="DO60" s="33">
        <f t="shared" si="197"/>
        <v>-4492</v>
      </c>
      <c r="DP60" s="35">
        <f t="shared" si="198"/>
        <v>0.30270102452654457</v>
      </c>
      <c r="DQ60" s="33">
        <v>72813</v>
      </c>
      <c r="DR60" s="33">
        <f t="shared" si="199"/>
        <v>1950</v>
      </c>
      <c r="DS60" s="35">
        <f t="shared" si="200"/>
        <v>1.0275178866263071</v>
      </c>
      <c r="DT60" s="43">
        <f t="shared" si="201"/>
        <v>74763</v>
      </c>
      <c r="DU60" s="43">
        <f t="shared" si="202"/>
        <v>-2542</v>
      </c>
      <c r="DV60" s="44">
        <f t="shared" si="203"/>
        <v>0.96711726279024646</v>
      </c>
      <c r="DW60" s="33">
        <v>93396</v>
      </c>
      <c r="DX60" s="33">
        <f t="shared" si="204"/>
        <v>14281</v>
      </c>
      <c r="DY60" s="35">
        <f t="shared" si="205"/>
        <v>1.1805093850723629</v>
      </c>
      <c r="DZ60" s="43">
        <f t="shared" si="206"/>
        <v>168159</v>
      </c>
      <c r="EA60" s="43">
        <f t="shared" si="207"/>
        <v>11739</v>
      </c>
      <c r="EB60" s="44">
        <f t="shared" si="208"/>
        <v>1.0750479478327579</v>
      </c>
      <c r="EC60" s="33">
        <v>0</v>
      </c>
      <c r="ED60" s="33">
        <f t="shared" si="209"/>
        <v>0</v>
      </c>
      <c r="EE60" s="35" t="e">
        <f t="shared" si="210"/>
        <v>#DIV/0!</v>
      </c>
      <c r="EF60" s="33">
        <v>0</v>
      </c>
      <c r="EG60" s="33">
        <f t="shared" si="211"/>
        <v>0</v>
      </c>
      <c r="EH60" s="35" t="e">
        <f t="shared" si="212"/>
        <v>#DIV/0!</v>
      </c>
      <c r="EI60" s="33">
        <v>91012</v>
      </c>
      <c r="EJ60" s="33">
        <f t="shared" si="213"/>
        <v>20149</v>
      </c>
      <c r="EK60" s="35">
        <f t="shared" si="214"/>
        <v>1.2843373834017753</v>
      </c>
      <c r="EL60" s="43">
        <f t="shared" si="215"/>
        <v>259171</v>
      </c>
      <c r="EM60" s="43">
        <f t="shared" si="216"/>
        <v>31888</v>
      </c>
      <c r="EN60" s="44">
        <f t="shared" si="217"/>
        <v>1.1403008584012002</v>
      </c>
      <c r="EO60" s="33">
        <v>18850</v>
      </c>
      <c r="EP60" s="33">
        <f t="shared" si="218"/>
        <v>18850</v>
      </c>
      <c r="EQ60" s="35" t="e">
        <f t="shared" si="219"/>
        <v>#DIV/0!</v>
      </c>
      <c r="ER60" s="33">
        <v>78012</v>
      </c>
      <c r="ES60" s="33">
        <f t="shared" si="220"/>
        <v>3249</v>
      </c>
      <c r="ET60" s="35">
        <f t="shared" si="221"/>
        <v>1.0434573251474659</v>
      </c>
      <c r="EU60" s="43">
        <f t="shared" si="222"/>
        <v>356033</v>
      </c>
      <c r="EV60" s="43">
        <f t="shared" si="223"/>
        <v>53987</v>
      </c>
      <c r="EW60" s="44">
        <f t="shared" si="224"/>
        <v>1.1787376757182682</v>
      </c>
      <c r="EX60" s="33">
        <v>137942</v>
      </c>
      <c r="EY60" s="33">
        <f t="shared" si="225"/>
        <v>63179</v>
      </c>
      <c r="EZ60" s="35">
        <f t="shared" si="226"/>
        <v>1.8450570469349812</v>
      </c>
      <c r="FA60" s="33">
        <v>100997</v>
      </c>
      <c r="FB60" s="33">
        <f t="shared" si="227"/>
        <v>7601</v>
      </c>
      <c r="FC60" s="35">
        <f t="shared" si="228"/>
        <v>1.0813846417405457</v>
      </c>
      <c r="FD60" s="45">
        <f t="shared" si="229"/>
        <v>238939</v>
      </c>
      <c r="FE60" s="45">
        <f t="shared" si="230"/>
        <v>70780</v>
      </c>
      <c r="FF60" s="46">
        <f t="shared" si="231"/>
        <v>1.4209111614602845</v>
      </c>
      <c r="FG60" s="33">
        <v>47285</v>
      </c>
      <c r="FH60" s="33">
        <f t="shared" si="232"/>
        <v>-43727</v>
      </c>
      <c r="FI60" s="35">
        <f t="shared" si="233"/>
        <v>0.51954687293983215</v>
      </c>
      <c r="FJ60" s="45">
        <f t="shared" si="234"/>
        <v>286224</v>
      </c>
      <c r="FK60" s="45">
        <f t="shared" si="235"/>
        <v>27053</v>
      </c>
      <c r="FL60" s="46">
        <f t="shared" si="236"/>
        <v>1.1043828206087873</v>
      </c>
      <c r="FM60" s="33">
        <v>79478</v>
      </c>
      <c r="FN60" s="33">
        <f t="shared" si="117"/>
        <v>-17384</v>
      </c>
      <c r="FO60" s="35">
        <f t="shared" si="118"/>
        <v>0.82052817410336354</v>
      </c>
      <c r="FP60" s="45">
        <f t="shared" si="116"/>
        <v>365702</v>
      </c>
      <c r="FQ60" s="45">
        <f t="shared" si="119"/>
        <v>9669</v>
      </c>
      <c r="FR60" s="46">
        <f t="shared" si="120"/>
        <v>1.027157594942042</v>
      </c>
    </row>
    <row r="61" spans="1:174" x14ac:dyDescent="0.2">
      <c r="A61" s="32">
        <v>55</v>
      </c>
      <c r="B61" s="32" t="s">
        <v>143</v>
      </c>
      <c r="C61" s="10">
        <v>1012012299</v>
      </c>
      <c r="D61" s="10">
        <v>101201001</v>
      </c>
      <c r="E61" s="10">
        <v>86618101</v>
      </c>
      <c r="F61" s="33"/>
      <c r="G61" s="33"/>
      <c r="H61" s="33"/>
      <c r="I61" s="34">
        <f t="shared" si="123"/>
        <v>0</v>
      </c>
      <c r="J61" s="33"/>
      <c r="K61" s="33"/>
      <c r="L61" s="33">
        <v>0</v>
      </c>
      <c r="M61" s="34">
        <f t="shared" si="124"/>
        <v>0</v>
      </c>
      <c r="N61" s="33"/>
      <c r="O61" s="33">
        <v>0</v>
      </c>
      <c r="P61" s="33">
        <v>0</v>
      </c>
      <c r="Q61" s="34">
        <f t="shared" si="125"/>
        <v>0</v>
      </c>
      <c r="R61" s="33">
        <v>0</v>
      </c>
      <c r="S61" s="33">
        <v>0</v>
      </c>
      <c r="T61" s="33">
        <v>0</v>
      </c>
      <c r="U61" s="34">
        <f t="shared" si="126"/>
        <v>0</v>
      </c>
      <c r="V61" s="33">
        <v>0</v>
      </c>
      <c r="W61" s="33">
        <f t="shared" si="127"/>
        <v>0</v>
      </c>
      <c r="X61" s="35" t="e">
        <f t="shared" si="128"/>
        <v>#DIV/0!</v>
      </c>
      <c r="Y61" s="33">
        <v>11011</v>
      </c>
      <c r="Z61" s="33">
        <f t="shared" si="129"/>
        <v>11011</v>
      </c>
      <c r="AA61" s="35" t="e">
        <f t="shared" si="130"/>
        <v>#DIV/0!</v>
      </c>
      <c r="AB61" s="33">
        <v>38440</v>
      </c>
      <c r="AC61" s="33">
        <f t="shared" si="131"/>
        <v>38440</v>
      </c>
      <c r="AD61" s="35" t="e">
        <f t="shared" si="132"/>
        <v>#DIV/0!</v>
      </c>
      <c r="AE61" s="36">
        <f t="shared" si="133"/>
        <v>49451</v>
      </c>
      <c r="AF61" s="36">
        <f t="shared" si="134"/>
        <v>49451</v>
      </c>
      <c r="AG61" s="37" t="e">
        <f t="shared" si="135"/>
        <v>#DIV/0!</v>
      </c>
      <c r="AH61" s="33">
        <v>51570</v>
      </c>
      <c r="AI61" s="33">
        <f t="shared" si="136"/>
        <v>51570</v>
      </c>
      <c r="AJ61" s="35" t="e">
        <f t="shared" si="137"/>
        <v>#DIV/0!</v>
      </c>
      <c r="AK61" s="33">
        <v>55798</v>
      </c>
      <c r="AL61" s="33">
        <f t="shared" si="138"/>
        <v>55798</v>
      </c>
      <c r="AM61" s="35" t="e">
        <f t="shared" si="139"/>
        <v>#DIV/0!</v>
      </c>
      <c r="AN61" s="33">
        <v>58063</v>
      </c>
      <c r="AO61" s="33">
        <f t="shared" si="140"/>
        <v>58063</v>
      </c>
      <c r="AP61" s="35" t="e">
        <f t="shared" si="141"/>
        <v>#DIV/0!</v>
      </c>
      <c r="AQ61" s="38">
        <f t="shared" si="142"/>
        <v>214882</v>
      </c>
      <c r="AR61" s="38">
        <f t="shared" si="238"/>
        <v>214882</v>
      </c>
      <c r="AS61" s="39" t="e">
        <f t="shared" si="237"/>
        <v>#DIV/0!</v>
      </c>
      <c r="AT61" s="33">
        <v>70260.179999999993</v>
      </c>
      <c r="AU61" s="33">
        <f t="shared" si="143"/>
        <v>70260.179999999993</v>
      </c>
      <c r="AV61" s="35" t="e">
        <f t="shared" si="144"/>
        <v>#DIV/0!</v>
      </c>
      <c r="AW61" s="33">
        <v>244430</v>
      </c>
      <c r="AX61" s="33">
        <f t="shared" si="145"/>
        <v>244430</v>
      </c>
      <c r="AY61" s="35" t="e">
        <f t="shared" si="146"/>
        <v>#DIV/0!</v>
      </c>
      <c r="AZ61" s="33">
        <v>427656</v>
      </c>
      <c r="BA61" s="33">
        <f t="shared" si="147"/>
        <v>427656</v>
      </c>
      <c r="BB61" s="40" t="e">
        <f t="shared" si="148"/>
        <v>#DIV/0!</v>
      </c>
      <c r="BC61" s="38">
        <f t="shared" si="149"/>
        <v>957228.17999999993</v>
      </c>
      <c r="BD61" s="38">
        <f t="shared" si="150"/>
        <v>957228.17999999993</v>
      </c>
      <c r="BE61" s="39" t="e">
        <f t="shared" si="151"/>
        <v>#DIV/0!</v>
      </c>
      <c r="BF61" s="33">
        <v>283465.2</v>
      </c>
      <c r="BG61" s="33">
        <f t="shared" si="152"/>
        <v>283465.2</v>
      </c>
      <c r="BH61" s="40" t="e">
        <f t="shared" si="153"/>
        <v>#DIV/0!</v>
      </c>
      <c r="BI61" s="33">
        <v>538445.61</v>
      </c>
      <c r="BJ61" s="33">
        <f t="shared" si="154"/>
        <v>538445.61</v>
      </c>
      <c r="BK61" s="40" t="e">
        <f t="shared" si="155"/>
        <v>#DIV/0!</v>
      </c>
      <c r="BL61" s="33">
        <v>292473</v>
      </c>
      <c r="BM61" s="33">
        <f t="shared" si="156"/>
        <v>292473</v>
      </c>
      <c r="BN61" s="40" t="e">
        <f t="shared" si="157"/>
        <v>#DIV/0!</v>
      </c>
      <c r="BO61" s="38">
        <f t="shared" si="158"/>
        <v>2071611.9899999998</v>
      </c>
      <c r="BP61" s="33">
        <f t="shared" si="159"/>
        <v>2071611.9899999998</v>
      </c>
      <c r="BQ61" s="40" t="e">
        <f t="shared" si="160"/>
        <v>#DIV/0!</v>
      </c>
      <c r="BR61" s="33">
        <v>518817</v>
      </c>
      <c r="BS61" s="33">
        <f t="shared" si="161"/>
        <v>518817</v>
      </c>
      <c r="BT61" s="35" t="e">
        <f t="shared" si="162"/>
        <v>#DIV/0!</v>
      </c>
      <c r="BU61" s="33">
        <v>685213</v>
      </c>
      <c r="BV61" s="33">
        <f t="shared" si="163"/>
        <v>674202</v>
      </c>
      <c r="BW61" s="35">
        <f t="shared" si="164"/>
        <v>62.229861048042864</v>
      </c>
      <c r="BX61" s="33">
        <v>229164</v>
      </c>
      <c r="BY61" s="33">
        <f t="shared" si="165"/>
        <v>190724</v>
      </c>
      <c r="BZ61" s="35">
        <f t="shared" si="166"/>
        <v>5.9616024973985429</v>
      </c>
      <c r="CA61" s="41">
        <f t="shared" si="167"/>
        <v>1433194</v>
      </c>
      <c r="CB61" s="41">
        <f t="shared" si="168"/>
        <v>1383743</v>
      </c>
      <c r="CC61" s="42">
        <f t="shared" si="169"/>
        <v>28.982103496390366</v>
      </c>
      <c r="CD61" s="33">
        <v>474496</v>
      </c>
      <c r="CE61" s="33">
        <f t="shared" si="170"/>
        <v>422926</v>
      </c>
      <c r="CF61" s="35">
        <f t="shared" si="171"/>
        <v>9.2010083381811132</v>
      </c>
      <c r="CG61" s="33">
        <v>496584</v>
      </c>
      <c r="CH61" s="33">
        <f t="shared" si="172"/>
        <v>440786</v>
      </c>
      <c r="CI61" s="35">
        <f t="shared" si="173"/>
        <v>8.8996738234345312</v>
      </c>
      <c r="CJ61" s="33">
        <v>755356</v>
      </c>
      <c r="CK61" s="33">
        <f t="shared" si="174"/>
        <v>697293</v>
      </c>
      <c r="CL61" s="35">
        <f t="shared" si="175"/>
        <v>13.009248574823898</v>
      </c>
      <c r="CM61" s="41">
        <f t="shared" si="176"/>
        <v>3159630</v>
      </c>
      <c r="CN61" s="41">
        <f t="shared" si="177"/>
        <v>2944748</v>
      </c>
      <c r="CO61" s="42">
        <f t="shared" si="178"/>
        <v>14.704023603652237</v>
      </c>
      <c r="CP61" s="33">
        <v>508353.09</v>
      </c>
      <c r="CQ61" s="33">
        <f t="shared" si="179"/>
        <v>438092.91000000003</v>
      </c>
      <c r="CR61" s="35">
        <f t="shared" si="180"/>
        <v>7.2352944441645333</v>
      </c>
      <c r="CS61" s="33">
        <v>681734.91</v>
      </c>
      <c r="CT61" s="33">
        <f t="shared" si="181"/>
        <v>437304.91000000003</v>
      </c>
      <c r="CU61" s="35">
        <f t="shared" si="182"/>
        <v>2.7890803502025121</v>
      </c>
      <c r="CV61" s="33">
        <v>654944</v>
      </c>
      <c r="CW61" s="33">
        <f t="shared" si="183"/>
        <v>227288</v>
      </c>
      <c r="CX61" s="35">
        <f t="shared" si="184"/>
        <v>1.5314738949061864</v>
      </c>
      <c r="CY61" s="41">
        <f t="shared" si="185"/>
        <v>5004662</v>
      </c>
      <c r="CZ61" s="41">
        <f t="shared" si="186"/>
        <v>4047433.8200000003</v>
      </c>
      <c r="DA61" s="42">
        <f t="shared" si="187"/>
        <v>5.228285276766508</v>
      </c>
      <c r="DB61" s="33">
        <v>646390</v>
      </c>
      <c r="DC61" s="33">
        <f t="shared" si="188"/>
        <v>362924.79999999999</v>
      </c>
      <c r="DD61" s="35">
        <f t="shared" si="189"/>
        <v>2.2803151850738645</v>
      </c>
      <c r="DE61" s="33">
        <v>933643</v>
      </c>
      <c r="DF61" s="33">
        <f t="shared" si="190"/>
        <v>395197.39</v>
      </c>
      <c r="DG61" s="35">
        <f t="shared" si="191"/>
        <v>1.7339597215770781</v>
      </c>
      <c r="DH61" s="33">
        <v>492205</v>
      </c>
      <c r="DI61" s="33">
        <f t="shared" si="192"/>
        <v>199732</v>
      </c>
      <c r="DJ61" s="35">
        <f t="shared" si="193"/>
        <v>1.6829074820581729</v>
      </c>
      <c r="DK61" s="41">
        <f t="shared" si="194"/>
        <v>7076900</v>
      </c>
      <c r="DL61" s="41">
        <f t="shared" si="195"/>
        <v>5005288.01</v>
      </c>
      <c r="DM61" s="42">
        <f t="shared" si="196"/>
        <v>3.4161319948722642</v>
      </c>
      <c r="DN61" s="33">
        <v>1375317</v>
      </c>
      <c r="DO61" s="33">
        <f t="shared" si="197"/>
        <v>171287</v>
      </c>
      <c r="DP61" s="35">
        <f t="shared" si="198"/>
        <v>1.1422614054467082</v>
      </c>
      <c r="DQ61" s="33">
        <v>629465</v>
      </c>
      <c r="DR61" s="33">
        <f t="shared" si="199"/>
        <v>400301</v>
      </c>
      <c r="DS61" s="35">
        <f t="shared" si="200"/>
        <v>2.7467883262641601</v>
      </c>
      <c r="DT61" s="43">
        <f t="shared" si="201"/>
        <v>2004782</v>
      </c>
      <c r="DU61" s="43">
        <f t="shared" si="202"/>
        <v>571588</v>
      </c>
      <c r="DV61" s="44">
        <f t="shared" si="203"/>
        <v>1.3988210947017641</v>
      </c>
      <c r="DW61" s="33">
        <v>2301229.23</v>
      </c>
      <c r="DX61" s="33">
        <f t="shared" si="204"/>
        <v>574793.23</v>
      </c>
      <c r="DY61" s="35">
        <f t="shared" si="205"/>
        <v>1.332936309252124</v>
      </c>
      <c r="DZ61" s="43">
        <f t="shared" si="206"/>
        <v>4306011.2300000004</v>
      </c>
      <c r="EA61" s="43">
        <f t="shared" si="207"/>
        <v>1146381.2300000004</v>
      </c>
      <c r="EB61" s="44">
        <f t="shared" si="208"/>
        <v>1.3628213525001347</v>
      </c>
      <c r="EC61" s="33">
        <v>839101.77</v>
      </c>
      <c r="ED61" s="33">
        <f t="shared" si="209"/>
        <v>330748.68</v>
      </c>
      <c r="EE61" s="35">
        <f t="shared" si="210"/>
        <v>1.6506278539587513</v>
      </c>
      <c r="EF61" s="33">
        <v>740380</v>
      </c>
      <c r="EG61" s="33">
        <f t="shared" si="211"/>
        <v>58645.089999999967</v>
      </c>
      <c r="EH61" s="35">
        <f t="shared" si="212"/>
        <v>1.0860233048649364</v>
      </c>
      <c r="EI61" s="33">
        <v>625299</v>
      </c>
      <c r="EJ61" s="33">
        <f t="shared" si="213"/>
        <v>-29645</v>
      </c>
      <c r="EK61" s="35">
        <f t="shared" si="214"/>
        <v>0.95473658816631646</v>
      </c>
      <c r="EL61" s="43">
        <f t="shared" si="215"/>
        <v>6510792</v>
      </c>
      <c r="EM61" s="43">
        <f t="shared" si="216"/>
        <v>1506130</v>
      </c>
      <c r="EN61" s="44">
        <f t="shared" si="217"/>
        <v>1.3009453985104289</v>
      </c>
      <c r="EO61" s="33">
        <v>1445559</v>
      </c>
      <c r="EP61" s="33">
        <f t="shared" si="218"/>
        <v>-134474</v>
      </c>
      <c r="EQ61" s="35">
        <f t="shared" si="219"/>
        <v>0.91489165099716274</v>
      </c>
      <c r="ER61" s="33">
        <v>817635</v>
      </c>
      <c r="ES61" s="33">
        <f t="shared" si="220"/>
        <v>325430</v>
      </c>
      <c r="ET61" s="35">
        <f t="shared" si="221"/>
        <v>1.6611676029296736</v>
      </c>
      <c r="EU61" s="43">
        <f t="shared" si="222"/>
        <v>8773986</v>
      </c>
      <c r="EV61" s="43">
        <f t="shared" si="223"/>
        <v>1697086</v>
      </c>
      <c r="EW61" s="44">
        <f t="shared" si="224"/>
        <v>1.2398064124122143</v>
      </c>
      <c r="EX61" s="33">
        <v>2007306.07</v>
      </c>
      <c r="EY61" s="33">
        <f t="shared" si="225"/>
        <v>2524.0700000000652</v>
      </c>
      <c r="EZ61" s="35">
        <f t="shared" si="226"/>
        <v>1.0012590246720092</v>
      </c>
      <c r="FA61" s="33">
        <v>1832912.95</v>
      </c>
      <c r="FB61" s="33">
        <f t="shared" si="227"/>
        <v>-468316.28</v>
      </c>
      <c r="FC61" s="35">
        <f t="shared" si="228"/>
        <v>0.79649298996606255</v>
      </c>
      <c r="FD61" s="45">
        <f t="shared" si="229"/>
        <v>3840219.02</v>
      </c>
      <c r="FE61" s="45">
        <f t="shared" si="230"/>
        <v>-465792.21000000043</v>
      </c>
      <c r="FF61" s="46">
        <f t="shared" si="231"/>
        <v>0.89182745117922035</v>
      </c>
      <c r="FG61" s="33">
        <v>1858897</v>
      </c>
      <c r="FH61" s="33">
        <f t="shared" si="232"/>
        <v>-345883.77</v>
      </c>
      <c r="FI61" s="35">
        <f t="shared" si="233"/>
        <v>0.84312101470297207</v>
      </c>
      <c r="FJ61" s="45">
        <f t="shared" si="234"/>
        <v>5699116.0199999996</v>
      </c>
      <c r="FK61" s="45">
        <f t="shared" si="235"/>
        <v>-811675.98000000045</v>
      </c>
      <c r="FL61" s="46">
        <f t="shared" si="236"/>
        <v>0.8753337566305297</v>
      </c>
      <c r="FM61" s="33">
        <v>1807279</v>
      </c>
      <c r="FN61" s="33">
        <f t="shared" si="117"/>
        <v>-455915</v>
      </c>
      <c r="FO61" s="35">
        <f t="shared" si="118"/>
        <v>0.79855239983845838</v>
      </c>
      <c r="FP61" s="45">
        <f t="shared" si="116"/>
        <v>7506395.0199999996</v>
      </c>
      <c r="FQ61" s="45">
        <f t="shared" si="119"/>
        <v>-1267590.9800000004</v>
      </c>
      <c r="FR61" s="46">
        <f t="shared" si="120"/>
        <v>0.85552849297913169</v>
      </c>
    </row>
    <row r="62" spans="1:174" x14ac:dyDescent="0.2">
      <c r="A62" s="32">
        <v>56</v>
      </c>
      <c r="B62" s="32" t="s">
        <v>144</v>
      </c>
      <c r="C62" s="10">
        <v>1001000598</v>
      </c>
      <c r="D62" s="10">
        <v>1000101001</v>
      </c>
      <c r="E62" s="10">
        <v>86618101</v>
      </c>
      <c r="F62" s="33">
        <v>0</v>
      </c>
      <c r="G62" s="33">
        <v>0</v>
      </c>
      <c r="H62" s="33">
        <v>0</v>
      </c>
      <c r="I62" s="34">
        <f t="shared" si="123"/>
        <v>0</v>
      </c>
      <c r="J62" s="33">
        <v>25441</v>
      </c>
      <c r="K62" s="33">
        <v>0</v>
      </c>
      <c r="L62" s="33">
        <v>26937</v>
      </c>
      <c r="M62" s="34">
        <f t="shared" si="124"/>
        <v>52378</v>
      </c>
      <c r="N62" s="33">
        <v>25991</v>
      </c>
      <c r="O62" s="33">
        <v>0</v>
      </c>
      <c r="P62" s="33">
        <v>0</v>
      </c>
      <c r="Q62" s="34">
        <f t="shared" si="125"/>
        <v>78369</v>
      </c>
      <c r="R62" s="33">
        <v>32989.99</v>
      </c>
      <c r="S62" s="33">
        <v>242295</v>
      </c>
      <c r="T62" s="33">
        <v>73230</v>
      </c>
      <c r="U62" s="34">
        <f t="shared" si="126"/>
        <v>426883.99</v>
      </c>
      <c r="V62" s="33">
        <v>0</v>
      </c>
      <c r="W62" s="33">
        <f t="shared" si="127"/>
        <v>0</v>
      </c>
      <c r="X62" s="35" t="e">
        <f t="shared" si="128"/>
        <v>#DIV/0!</v>
      </c>
      <c r="Y62" s="33">
        <v>7840.38</v>
      </c>
      <c r="Z62" s="33">
        <f t="shared" si="129"/>
        <v>7840.38</v>
      </c>
      <c r="AA62" s="35" t="e">
        <f t="shared" si="130"/>
        <v>#DIV/0!</v>
      </c>
      <c r="AB62" s="33">
        <v>0</v>
      </c>
      <c r="AC62" s="33">
        <f t="shared" si="131"/>
        <v>0</v>
      </c>
      <c r="AD62" s="35" t="e">
        <f t="shared" si="132"/>
        <v>#DIV/0!</v>
      </c>
      <c r="AE62" s="36">
        <f t="shared" si="133"/>
        <v>7840.38</v>
      </c>
      <c r="AF62" s="36">
        <f t="shared" si="134"/>
        <v>7840.38</v>
      </c>
      <c r="AG62" s="37" t="e">
        <f t="shared" si="135"/>
        <v>#DIV/0!</v>
      </c>
      <c r="AH62" s="33">
        <v>81455</v>
      </c>
      <c r="AI62" s="33">
        <f t="shared" si="136"/>
        <v>56014</v>
      </c>
      <c r="AJ62" s="35">
        <f t="shared" si="137"/>
        <v>3.2017216304390552</v>
      </c>
      <c r="AK62" s="33">
        <v>0</v>
      </c>
      <c r="AL62" s="33">
        <f t="shared" si="138"/>
        <v>0</v>
      </c>
      <c r="AM62" s="35" t="e">
        <f t="shared" si="139"/>
        <v>#DIV/0!</v>
      </c>
      <c r="AN62" s="33">
        <v>0</v>
      </c>
      <c r="AO62" s="33">
        <f t="shared" si="140"/>
        <v>-26937</v>
      </c>
      <c r="AP62" s="35">
        <f t="shared" si="141"/>
        <v>0</v>
      </c>
      <c r="AQ62" s="38">
        <f t="shared" si="142"/>
        <v>89295.38</v>
      </c>
      <c r="AR62" s="38">
        <f t="shared" si="238"/>
        <v>36917.380000000005</v>
      </c>
      <c r="AS62" s="39">
        <f t="shared" si="237"/>
        <v>1.7048260720149682</v>
      </c>
      <c r="AT62" s="33">
        <v>183657</v>
      </c>
      <c r="AU62" s="33">
        <f t="shared" si="143"/>
        <v>157666</v>
      </c>
      <c r="AV62" s="35">
        <f t="shared" si="144"/>
        <v>7.0661767534915931</v>
      </c>
      <c r="AW62" s="33">
        <v>794.55</v>
      </c>
      <c r="AX62" s="33">
        <f t="shared" si="145"/>
        <v>794.55</v>
      </c>
      <c r="AY62" s="35" t="e">
        <f t="shared" si="146"/>
        <v>#DIV/0!</v>
      </c>
      <c r="AZ62" s="33">
        <v>0</v>
      </c>
      <c r="BA62" s="33">
        <f t="shared" si="147"/>
        <v>0</v>
      </c>
      <c r="BB62" s="40" t="e">
        <f t="shared" si="148"/>
        <v>#DIV/0!</v>
      </c>
      <c r="BC62" s="38">
        <f t="shared" si="149"/>
        <v>273746.93</v>
      </c>
      <c r="BD62" s="38">
        <f t="shared" si="150"/>
        <v>195377.93</v>
      </c>
      <c r="BE62" s="39">
        <f t="shared" si="151"/>
        <v>3.4930512064719466</v>
      </c>
      <c r="BF62" s="33">
        <v>107158.82</v>
      </c>
      <c r="BG62" s="33">
        <f t="shared" si="152"/>
        <v>74168.830000000016</v>
      </c>
      <c r="BH62" s="40">
        <f t="shared" si="153"/>
        <v>3.2482222637836511</v>
      </c>
      <c r="BI62" s="33">
        <v>26774</v>
      </c>
      <c r="BJ62" s="33">
        <f t="shared" si="154"/>
        <v>-215521</v>
      </c>
      <c r="BK62" s="40">
        <f t="shared" si="155"/>
        <v>0.11050166119812625</v>
      </c>
      <c r="BL62" s="33">
        <v>31337</v>
      </c>
      <c r="BM62" s="33">
        <f t="shared" si="156"/>
        <v>-41893</v>
      </c>
      <c r="BN62" s="40">
        <f t="shared" si="157"/>
        <v>0.42792571350539399</v>
      </c>
      <c r="BO62" s="38">
        <f t="shared" si="158"/>
        <v>439016.75</v>
      </c>
      <c r="BP62" s="33">
        <f t="shared" si="159"/>
        <v>12132.760000000009</v>
      </c>
      <c r="BQ62" s="40">
        <f t="shared" si="160"/>
        <v>1.0284216796230752</v>
      </c>
      <c r="BR62" s="33">
        <v>32241</v>
      </c>
      <c r="BS62" s="33">
        <f t="shared" si="161"/>
        <v>32241</v>
      </c>
      <c r="BT62" s="35" t="e">
        <f t="shared" si="162"/>
        <v>#DIV/0!</v>
      </c>
      <c r="BU62" s="33">
        <v>1584</v>
      </c>
      <c r="BV62" s="33">
        <f t="shared" si="163"/>
        <v>-6256.38</v>
      </c>
      <c r="BW62" s="35">
        <f t="shared" si="164"/>
        <v>0.20203102400648948</v>
      </c>
      <c r="BX62" s="33">
        <v>0</v>
      </c>
      <c r="BY62" s="33">
        <f t="shared" si="165"/>
        <v>0</v>
      </c>
      <c r="BZ62" s="35" t="e">
        <f t="shared" si="166"/>
        <v>#DIV/0!</v>
      </c>
      <c r="CA62" s="41">
        <f t="shared" si="167"/>
        <v>33825</v>
      </c>
      <c r="CB62" s="41">
        <f t="shared" si="168"/>
        <v>25984.62</v>
      </c>
      <c r="CC62" s="42">
        <f t="shared" si="169"/>
        <v>4.3142041584719104</v>
      </c>
      <c r="CD62" s="33">
        <v>51524</v>
      </c>
      <c r="CE62" s="33">
        <f t="shared" si="170"/>
        <v>-29931</v>
      </c>
      <c r="CF62" s="35">
        <f t="shared" si="171"/>
        <v>0.63254557731262662</v>
      </c>
      <c r="CG62" s="33">
        <v>0</v>
      </c>
      <c r="CH62" s="33">
        <f t="shared" si="172"/>
        <v>0</v>
      </c>
      <c r="CI62" s="35" t="e">
        <f t="shared" si="173"/>
        <v>#DIV/0!</v>
      </c>
      <c r="CJ62" s="33">
        <v>0</v>
      </c>
      <c r="CK62" s="33">
        <f t="shared" si="174"/>
        <v>0</v>
      </c>
      <c r="CL62" s="35" t="e">
        <f t="shared" si="175"/>
        <v>#DIV/0!</v>
      </c>
      <c r="CM62" s="41">
        <f t="shared" si="176"/>
        <v>85349</v>
      </c>
      <c r="CN62" s="41">
        <f t="shared" si="177"/>
        <v>-3946.3800000000047</v>
      </c>
      <c r="CO62" s="42">
        <f t="shared" si="178"/>
        <v>0.95580532833837539</v>
      </c>
      <c r="CP62" s="33">
        <v>85899</v>
      </c>
      <c r="CQ62" s="33">
        <f t="shared" si="179"/>
        <v>-97758</v>
      </c>
      <c r="CR62" s="35">
        <f t="shared" si="180"/>
        <v>0.46771427171303026</v>
      </c>
      <c r="CS62" s="33">
        <v>0</v>
      </c>
      <c r="CT62" s="33">
        <f t="shared" si="181"/>
        <v>-794.55</v>
      </c>
      <c r="CU62" s="35">
        <f t="shared" si="182"/>
        <v>0</v>
      </c>
      <c r="CV62" s="33">
        <v>78463</v>
      </c>
      <c r="CW62" s="33">
        <f t="shared" si="183"/>
        <v>78463</v>
      </c>
      <c r="CX62" s="35" t="e">
        <f t="shared" si="184"/>
        <v>#DIV/0!</v>
      </c>
      <c r="CY62" s="41">
        <f t="shared" si="185"/>
        <v>249711</v>
      </c>
      <c r="CZ62" s="41">
        <f t="shared" si="186"/>
        <v>-24035.929999999993</v>
      </c>
      <c r="DA62" s="42">
        <f t="shared" si="187"/>
        <v>0.91219653129991274</v>
      </c>
      <c r="DB62" s="33">
        <v>28202</v>
      </c>
      <c r="DC62" s="33">
        <f t="shared" si="188"/>
        <v>-78956.820000000007</v>
      </c>
      <c r="DD62" s="35">
        <f t="shared" si="189"/>
        <v>0.26317945643671697</v>
      </c>
      <c r="DE62" s="33">
        <v>24855</v>
      </c>
      <c r="DF62" s="33">
        <f t="shared" si="190"/>
        <v>-1919</v>
      </c>
      <c r="DG62" s="35">
        <f t="shared" si="191"/>
        <v>0.92832598789870768</v>
      </c>
      <c r="DH62" s="33">
        <v>30998</v>
      </c>
      <c r="DI62" s="33">
        <f t="shared" si="192"/>
        <v>-339</v>
      </c>
      <c r="DJ62" s="35">
        <f t="shared" si="193"/>
        <v>0.98918211698631009</v>
      </c>
      <c r="DK62" s="41">
        <f t="shared" si="194"/>
        <v>333766</v>
      </c>
      <c r="DL62" s="41">
        <f t="shared" si="195"/>
        <v>-105250.75</v>
      </c>
      <c r="DM62" s="42">
        <f t="shared" si="196"/>
        <v>0.76025800837895141</v>
      </c>
      <c r="DN62" s="33">
        <v>51075</v>
      </c>
      <c r="DO62" s="33">
        <f t="shared" si="197"/>
        <v>17250</v>
      </c>
      <c r="DP62" s="35">
        <f t="shared" si="198"/>
        <v>1.5099778270509978</v>
      </c>
      <c r="DQ62" s="33">
        <v>31123</v>
      </c>
      <c r="DR62" s="33">
        <f t="shared" si="199"/>
        <v>31123</v>
      </c>
      <c r="DS62" s="35" t="e">
        <f t="shared" si="200"/>
        <v>#DIV/0!</v>
      </c>
      <c r="DT62" s="43">
        <f t="shared" si="201"/>
        <v>82198</v>
      </c>
      <c r="DU62" s="43">
        <f t="shared" si="202"/>
        <v>48373</v>
      </c>
      <c r="DV62" s="44">
        <f t="shared" si="203"/>
        <v>2.4300960827790097</v>
      </c>
      <c r="DW62" s="33">
        <v>89815</v>
      </c>
      <c r="DX62" s="33">
        <f t="shared" si="204"/>
        <v>38291</v>
      </c>
      <c r="DY62" s="35">
        <f t="shared" si="205"/>
        <v>1.7431682322801025</v>
      </c>
      <c r="DZ62" s="43">
        <f t="shared" si="206"/>
        <v>172013</v>
      </c>
      <c r="EA62" s="43">
        <f t="shared" si="207"/>
        <v>86664</v>
      </c>
      <c r="EB62" s="44">
        <f t="shared" si="208"/>
        <v>2.0154073275609554</v>
      </c>
      <c r="EC62" s="33">
        <v>34917</v>
      </c>
      <c r="ED62" s="33">
        <f t="shared" si="209"/>
        <v>-50982</v>
      </c>
      <c r="EE62" s="35">
        <f t="shared" si="210"/>
        <v>0.40648901617015332</v>
      </c>
      <c r="EF62" s="33">
        <v>28123</v>
      </c>
      <c r="EG62" s="33">
        <f t="shared" si="211"/>
        <v>28123</v>
      </c>
      <c r="EH62" s="35" t="e">
        <f t="shared" si="212"/>
        <v>#DIV/0!</v>
      </c>
      <c r="EI62" s="33">
        <v>27770</v>
      </c>
      <c r="EJ62" s="33">
        <f t="shared" si="213"/>
        <v>-50693</v>
      </c>
      <c r="EK62" s="35">
        <f t="shared" si="214"/>
        <v>0.35392477983253251</v>
      </c>
      <c r="EL62" s="43">
        <f t="shared" si="215"/>
        <v>262823</v>
      </c>
      <c r="EM62" s="43">
        <f t="shared" si="216"/>
        <v>13112</v>
      </c>
      <c r="EN62" s="44">
        <f t="shared" si="217"/>
        <v>1.0525087000572662</v>
      </c>
      <c r="EO62" s="33">
        <v>55813</v>
      </c>
      <c r="EP62" s="33">
        <f t="shared" si="218"/>
        <v>2756</v>
      </c>
      <c r="EQ62" s="35">
        <f t="shared" si="219"/>
        <v>1.0519441355523305</v>
      </c>
      <c r="ER62" s="33">
        <v>26228</v>
      </c>
      <c r="ES62" s="33">
        <f t="shared" si="220"/>
        <v>-4770</v>
      </c>
      <c r="ET62" s="35">
        <f t="shared" si="221"/>
        <v>0.84611910445835214</v>
      </c>
      <c r="EU62" s="43">
        <f t="shared" si="222"/>
        <v>344864</v>
      </c>
      <c r="EV62" s="43">
        <f t="shared" si="223"/>
        <v>11098</v>
      </c>
      <c r="EW62" s="44">
        <f t="shared" si="224"/>
        <v>1.0332508404091489</v>
      </c>
      <c r="EX62" s="33">
        <v>95453</v>
      </c>
      <c r="EY62" s="33">
        <f t="shared" si="225"/>
        <v>13255</v>
      </c>
      <c r="EZ62" s="35">
        <f t="shared" si="226"/>
        <v>1.1612569648896567</v>
      </c>
      <c r="FA62" s="33">
        <v>100380</v>
      </c>
      <c r="FB62" s="33">
        <f t="shared" si="227"/>
        <v>10565</v>
      </c>
      <c r="FC62" s="35">
        <f t="shared" si="228"/>
        <v>1.1176306852975562</v>
      </c>
      <c r="FD62" s="45">
        <f t="shared" si="229"/>
        <v>195833</v>
      </c>
      <c r="FE62" s="45">
        <f t="shared" si="230"/>
        <v>23820</v>
      </c>
      <c r="FF62" s="46">
        <f t="shared" si="231"/>
        <v>1.1384779057396825</v>
      </c>
      <c r="FG62" s="33">
        <v>95065</v>
      </c>
      <c r="FH62" s="33">
        <f t="shared" si="232"/>
        <v>4255</v>
      </c>
      <c r="FI62" s="35">
        <f t="shared" si="233"/>
        <v>1.0468560731197005</v>
      </c>
      <c r="FJ62" s="45">
        <f t="shared" si="234"/>
        <v>290898</v>
      </c>
      <c r="FK62" s="45">
        <f t="shared" si="235"/>
        <v>28075</v>
      </c>
      <c r="FL62" s="46">
        <f t="shared" si="236"/>
        <v>1.1068209403286622</v>
      </c>
      <c r="FM62" s="33">
        <v>105870</v>
      </c>
      <c r="FN62" s="33">
        <f t="shared" si="117"/>
        <v>23829</v>
      </c>
      <c r="FO62" s="35">
        <f t="shared" si="118"/>
        <v>1.2904523348082058</v>
      </c>
      <c r="FP62" s="45">
        <f t="shared" si="116"/>
        <v>396768</v>
      </c>
      <c r="FQ62" s="45">
        <f t="shared" si="119"/>
        <v>51904</v>
      </c>
      <c r="FR62" s="46">
        <f t="shared" si="120"/>
        <v>1.1505057065973834</v>
      </c>
    </row>
    <row r="63" spans="1:174" x14ac:dyDescent="0.2">
      <c r="A63" s="32">
        <v>57</v>
      </c>
      <c r="B63" s="32" t="s">
        <v>145</v>
      </c>
      <c r="C63" s="10">
        <v>1005012435</v>
      </c>
      <c r="D63" s="10">
        <v>100501001</v>
      </c>
      <c r="E63" s="10">
        <v>86618101</v>
      </c>
      <c r="F63" s="33"/>
      <c r="G63" s="33"/>
      <c r="H63" s="33"/>
      <c r="I63" s="34"/>
      <c r="J63" s="33"/>
      <c r="K63" s="33"/>
      <c r="L63" s="33"/>
      <c r="M63" s="34"/>
      <c r="N63" s="33"/>
      <c r="O63" s="33"/>
      <c r="P63" s="33"/>
      <c r="Q63" s="34"/>
      <c r="R63" s="33"/>
      <c r="S63" s="33"/>
      <c r="T63" s="33"/>
      <c r="U63" s="34"/>
      <c r="V63" s="33"/>
      <c r="W63" s="33"/>
      <c r="X63" s="35"/>
      <c r="Y63" s="33"/>
      <c r="Z63" s="33"/>
      <c r="AA63" s="35"/>
      <c r="AB63" s="33"/>
      <c r="AC63" s="33">
        <f t="shared" si="131"/>
        <v>0</v>
      </c>
      <c r="AD63" s="35" t="e">
        <f t="shared" si="132"/>
        <v>#DIV/0!</v>
      </c>
      <c r="AE63" s="36">
        <f t="shared" si="133"/>
        <v>0</v>
      </c>
      <c r="AF63" s="36">
        <f t="shared" si="134"/>
        <v>0</v>
      </c>
      <c r="AG63" s="37" t="e">
        <f t="shared" si="135"/>
        <v>#DIV/0!</v>
      </c>
      <c r="AH63" s="33"/>
      <c r="AI63" s="33">
        <f t="shared" si="136"/>
        <v>0</v>
      </c>
      <c r="AJ63" s="35" t="e">
        <f t="shared" si="137"/>
        <v>#DIV/0!</v>
      </c>
      <c r="AK63" s="33"/>
      <c r="AL63" s="33">
        <f t="shared" si="138"/>
        <v>0</v>
      </c>
      <c r="AM63" s="35" t="e">
        <f t="shared" si="139"/>
        <v>#DIV/0!</v>
      </c>
      <c r="AN63" s="33"/>
      <c r="AO63" s="33">
        <f t="shared" si="140"/>
        <v>0</v>
      </c>
      <c r="AP63" s="35" t="e">
        <f t="shared" si="141"/>
        <v>#DIV/0!</v>
      </c>
      <c r="AQ63" s="38">
        <f t="shared" si="142"/>
        <v>0</v>
      </c>
      <c r="AR63" s="38">
        <f t="shared" si="238"/>
        <v>0</v>
      </c>
      <c r="AS63" s="39" t="e">
        <f t="shared" si="237"/>
        <v>#DIV/0!</v>
      </c>
      <c r="AT63" s="33"/>
      <c r="AU63" s="33">
        <f t="shared" si="143"/>
        <v>0</v>
      </c>
      <c r="AV63" s="35" t="e">
        <f t="shared" si="144"/>
        <v>#DIV/0!</v>
      </c>
      <c r="AW63" s="33"/>
      <c r="AX63" s="33">
        <f t="shared" si="145"/>
        <v>0</v>
      </c>
      <c r="AY63" s="35" t="e">
        <f t="shared" si="146"/>
        <v>#DIV/0!</v>
      </c>
      <c r="AZ63" s="33">
        <v>124644.99</v>
      </c>
      <c r="BA63" s="33">
        <f t="shared" si="147"/>
        <v>124644.99</v>
      </c>
      <c r="BB63" s="40" t="e">
        <f t="shared" si="148"/>
        <v>#DIV/0!</v>
      </c>
      <c r="BC63" s="38">
        <f t="shared" si="149"/>
        <v>124644.99</v>
      </c>
      <c r="BD63" s="38">
        <f t="shared" si="150"/>
        <v>124644.99</v>
      </c>
      <c r="BE63" s="39" t="e">
        <f t="shared" si="151"/>
        <v>#DIV/0!</v>
      </c>
      <c r="BF63" s="33">
        <v>1558.46</v>
      </c>
      <c r="BG63" s="33">
        <f t="shared" si="152"/>
        <v>1558.46</v>
      </c>
      <c r="BH63" s="40" t="e">
        <f t="shared" si="153"/>
        <v>#DIV/0!</v>
      </c>
      <c r="BI63" s="33">
        <v>251906.89</v>
      </c>
      <c r="BJ63" s="33">
        <f t="shared" si="154"/>
        <v>251906.89</v>
      </c>
      <c r="BK63" s="40" t="e">
        <f t="shared" si="155"/>
        <v>#DIV/0!</v>
      </c>
      <c r="BL63" s="33">
        <v>104261.34</v>
      </c>
      <c r="BM63" s="33">
        <f t="shared" si="156"/>
        <v>104261.34</v>
      </c>
      <c r="BN63" s="40" t="e">
        <f t="shared" si="157"/>
        <v>#DIV/0!</v>
      </c>
      <c r="BO63" s="38">
        <f t="shared" si="158"/>
        <v>482371.68000000005</v>
      </c>
      <c r="BP63" s="33">
        <f t="shared" si="159"/>
        <v>482371.68000000005</v>
      </c>
      <c r="BQ63" s="40" t="e">
        <f t="shared" si="160"/>
        <v>#DIV/0!</v>
      </c>
      <c r="BR63" s="33">
        <v>56275</v>
      </c>
      <c r="BS63" s="33">
        <f t="shared" si="161"/>
        <v>56275</v>
      </c>
      <c r="BT63" s="35" t="e">
        <f t="shared" si="162"/>
        <v>#DIV/0!</v>
      </c>
      <c r="BU63" s="33">
        <v>76584</v>
      </c>
      <c r="BV63" s="33">
        <f t="shared" si="163"/>
        <v>76584</v>
      </c>
      <c r="BW63" s="35" t="e">
        <f t="shared" si="164"/>
        <v>#DIV/0!</v>
      </c>
      <c r="BX63" s="33">
        <v>66846.039999999994</v>
      </c>
      <c r="BY63" s="33">
        <f t="shared" si="165"/>
        <v>66846.039999999994</v>
      </c>
      <c r="BZ63" s="35" t="e">
        <f t="shared" si="166"/>
        <v>#DIV/0!</v>
      </c>
      <c r="CA63" s="41">
        <f t="shared" si="167"/>
        <v>199705.03999999998</v>
      </c>
      <c r="CB63" s="41">
        <f t="shared" si="168"/>
        <v>199705.03999999998</v>
      </c>
      <c r="CC63" s="42" t="e">
        <f t="shared" si="169"/>
        <v>#DIV/0!</v>
      </c>
      <c r="CD63" s="33">
        <v>0</v>
      </c>
      <c r="CE63" s="33">
        <f t="shared" si="170"/>
        <v>0</v>
      </c>
      <c r="CF63" s="35" t="e">
        <f t="shared" si="171"/>
        <v>#DIV/0!</v>
      </c>
      <c r="CG63" s="33">
        <v>141389.85999999999</v>
      </c>
      <c r="CH63" s="33">
        <f t="shared" si="172"/>
        <v>141389.85999999999</v>
      </c>
      <c r="CI63" s="35" t="e">
        <f t="shared" si="173"/>
        <v>#DIV/0!</v>
      </c>
      <c r="CJ63" s="33">
        <v>92027.47</v>
      </c>
      <c r="CK63" s="33">
        <f t="shared" si="174"/>
        <v>92027.47</v>
      </c>
      <c r="CL63" s="35" t="e">
        <f t="shared" si="175"/>
        <v>#DIV/0!</v>
      </c>
      <c r="CM63" s="41">
        <f t="shared" si="176"/>
        <v>433122.37</v>
      </c>
      <c r="CN63" s="41">
        <f t="shared" si="177"/>
        <v>433122.37</v>
      </c>
      <c r="CO63" s="42" t="e">
        <f t="shared" si="178"/>
        <v>#DIV/0!</v>
      </c>
      <c r="CP63" s="33">
        <v>116227.43</v>
      </c>
      <c r="CQ63" s="33">
        <f t="shared" si="179"/>
        <v>116227.43</v>
      </c>
      <c r="CR63" s="35" t="e">
        <f t="shared" si="180"/>
        <v>#DIV/0!</v>
      </c>
      <c r="CS63" s="33">
        <v>98610.76</v>
      </c>
      <c r="CT63" s="33">
        <f t="shared" si="181"/>
        <v>98610.76</v>
      </c>
      <c r="CU63" s="35" t="e">
        <f t="shared" si="182"/>
        <v>#DIV/0!</v>
      </c>
      <c r="CV63" s="33">
        <v>172908.18</v>
      </c>
      <c r="CW63" s="33">
        <f t="shared" si="183"/>
        <v>48263.189999999988</v>
      </c>
      <c r="CX63" s="35">
        <f t="shared" si="184"/>
        <v>1.3872052137835622</v>
      </c>
      <c r="CY63" s="41">
        <f t="shared" si="185"/>
        <v>820868.74</v>
      </c>
      <c r="CZ63" s="41">
        <f t="shared" si="186"/>
        <v>696223.75</v>
      </c>
      <c r="DA63" s="42">
        <f t="shared" si="187"/>
        <v>6.5856537033698661</v>
      </c>
      <c r="DB63" s="33">
        <v>77465</v>
      </c>
      <c r="DC63" s="33">
        <f t="shared" si="188"/>
        <v>75906.539999999994</v>
      </c>
      <c r="DD63" s="35">
        <f t="shared" si="189"/>
        <v>49.706120144244956</v>
      </c>
      <c r="DE63" s="33">
        <v>162388.10999999999</v>
      </c>
      <c r="DF63" s="33">
        <f t="shared" si="190"/>
        <v>-89518.780000000028</v>
      </c>
      <c r="DG63" s="35">
        <f t="shared" si="191"/>
        <v>0.64463544446918453</v>
      </c>
      <c r="DH63" s="33">
        <v>101833</v>
      </c>
      <c r="DI63" s="33">
        <f t="shared" si="192"/>
        <v>-2428.3399999999965</v>
      </c>
      <c r="DJ63" s="35">
        <f t="shared" si="193"/>
        <v>0.9767091042566689</v>
      </c>
      <c r="DK63" s="41">
        <f t="shared" si="194"/>
        <v>1162554.8500000001</v>
      </c>
      <c r="DL63" s="41">
        <f t="shared" si="195"/>
        <v>680183.17</v>
      </c>
      <c r="DM63" s="42">
        <f t="shared" si="196"/>
        <v>2.4100810603143201</v>
      </c>
      <c r="DN63" s="33">
        <v>164183</v>
      </c>
      <c r="DO63" s="33">
        <f t="shared" si="197"/>
        <v>31324</v>
      </c>
      <c r="DP63" s="35">
        <f t="shared" si="198"/>
        <v>1.2357687473185859</v>
      </c>
      <c r="DQ63" s="33">
        <v>67888</v>
      </c>
      <c r="DR63" s="33">
        <f t="shared" si="199"/>
        <v>1041.9600000000064</v>
      </c>
      <c r="DS63" s="35">
        <f t="shared" si="200"/>
        <v>1.0155874603791042</v>
      </c>
      <c r="DT63" s="43">
        <f t="shared" si="201"/>
        <v>232071</v>
      </c>
      <c r="DU63" s="43">
        <f t="shared" si="202"/>
        <v>32365.960000000021</v>
      </c>
      <c r="DV63" s="44">
        <f t="shared" si="203"/>
        <v>1.1620688190944006</v>
      </c>
      <c r="DW63" s="33">
        <v>303135</v>
      </c>
      <c r="DX63" s="33">
        <f t="shared" si="204"/>
        <v>69717.670000000013</v>
      </c>
      <c r="DY63" s="35">
        <f t="shared" si="205"/>
        <v>1.2986824928551792</v>
      </c>
      <c r="DZ63" s="43">
        <f t="shared" si="206"/>
        <v>535206</v>
      </c>
      <c r="EA63" s="43">
        <f t="shared" si="207"/>
        <v>102083.63</v>
      </c>
      <c r="EB63" s="44">
        <f t="shared" si="208"/>
        <v>1.2356923517942515</v>
      </c>
      <c r="EC63" s="33">
        <v>94634</v>
      </c>
      <c r="ED63" s="33">
        <f t="shared" si="209"/>
        <v>-21593.429999999993</v>
      </c>
      <c r="EE63" s="35">
        <f t="shared" si="210"/>
        <v>0.8142139940631915</v>
      </c>
      <c r="EF63" s="33">
        <v>152692.39000000001</v>
      </c>
      <c r="EG63" s="33">
        <f t="shared" si="211"/>
        <v>54081.630000000019</v>
      </c>
      <c r="EH63" s="35">
        <f t="shared" si="212"/>
        <v>1.5484353837248594</v>
      </c>
      <c r="EI63" s="33">
        <v>115761.54</v>
      </c>
      <c r="EJ63" s="33">
        <f t="shared" si="213"/>
        <v>-57146.64</v>
      </c>
      <c r="EK63" s="35">
        <f t="shared" si="214"/>
        <v>0.66949718631009825</v>
      </c>
      <c r="EL63" s="43">
        <f t="shared" si="215"/>
        <v>898293.93</v>
      </c>
      <c r="EM63" s="43">
        <f t="shared" si="216"/>
        <v>77425.190000000061</v>
      </c>
      <c r="EN63" s="44">
        <f t="shared" si="217"/>
        <v>1.0943210360282449</v>
      </c>
      <c r="EO63" s="33">
        <v>181314</v>
      </c>
      <c r="EP63" s="33">
        <f t="shared" si="218"/>
        <v>-58539.109999999986</v>
      </c>
      <c r="EQ63" s="35">
        <f t="shared" si="219"/>
        <v>0.75593766534859608</v>
      </c>
      <c r="ER63" s="33">
        <v>115517</v>
      </c>
      <c r="ES63" s="33">
        <f t="shared" si="220"/>
        <v>13684</v>
      </c>
      <c r="ET63" s="35">
        <f t="shared" si="221"/>
        <v>1.1343768719373877</v>
      </c>
      <c r="EU63" s="43">
        <f t="shared" si="222"/>
        <v>1195124.9300000002</v>
      </c>
      <c r="EV63" s="43">
        <f t="shared" si="223"/>
        <v>32570.080000000075</v>
      </c>
      <c r="EW63" s="44">
        <f t="shared" si="224"/>
        <v>1.0280159512473757</v>
      </c>
      <c r="EX63" s="33">
        <v>411971</v>
      </c>
      <c r="EY63" s="33">
        <f t="shared" si="225"/>
        <v>179900</v>
      </c>
      <c r="EZ63" s="35">
        <f t="shared" si="226"/>
        <v>1.7751937984496124</v>
      </c>
      <c r="FA63" s="33">
        <v>527076.19999999995</v>
      </c>
      <c r="FB63" s="33">
        <f t="shared" si="227"/>
        <v>223941.19999999995</v>
      </c>
      <c r="FC63" s="35">
        <f t="shared" si="228"/>
        <v>1.7387507216256781</v>
      </c>
      <c r="FD63" s="45">
        <f t="shared" si="229"/>
        <v>939047.2</v>
      </c>
      <c r="FE63" s="45">
        <f t="shared" si="230"/>
        <v>403841.19999999995</v>
      </c>
      <c r="FF63" s="46">
        <f t="shared" si="231"/>
        <v>1.7545528263883439</v>
      </c>
      <c r="FG63" s="33">
        <v>793148</v>
      </c>
      <c r="FH63" s="33">
        <f t="shared" si="232"/>
        <v>430060.07</v>
      </c>
      <c r="FI63" s="35">
        <f t="shared" si="233"/>
        <v>2.1844515734797354</v>
      </c>
      <c r="FJ63" s="45">
        <f t="shared" si="234"/>
        <v>1732195.2</v>
      </c>
      <c r="FK63" s="45">
        <f t="shared" si="235"/>
        <v>833901.2699999999</v>
      </c>
      <c r="FL63" s="46">
        <f t="shared" si="236"/>
        <v>1.9283167147750846</v>
      </c>
      <c r="FM63" s="33">
        <v>816059</v>
      </c>
      <c r="FN63" s="33">
        <f t="shared" si="117"/>
        <v>519228</v>
      </c>
      <c r="FO63" s="35">
        <f t="shared" si="118"/>
        <v>2.7492377817680769</v>
      </c>
      <c r="FP63" s="45">
        <f t="shared" si="116"/>
        <v>2548254.2000000002</v>
      </c>
      <c r="FQ63" s="45">
        <f t="shared" si="119"/>
        <v>1353129.27</v>
      </c>
      <c r="FR63" s="46">
        <f t="shared" si="120"/>
        <v>2.1322073835410662</v>
      </c>
    </row>
    <row r="64" spans="1:174" x14ac:dyDescent="0.2">
      <c r="A64" s="32">
        <v>58</v>
      </c>
      <c r="B64" s="32" t="s">
        <v>146</v>
      </c>
      <c r="C64" s="10">
        <v>1012012010</v>
      </c>
      <c r="D64" s="10">
        <v>101245001</v>
      </c>
      <c r="E64" s="10">
        <v>86618101</v>
      </c>
      <c r="F64" s="33"/>
      <c r="G64" s="33"/>
      <c r="H64" s="33"/>
      <c r="I64" s="34"/>
      <c r="J64" s="33"/>
      <c r="K64" s="33"/>
      <c r="L64" s="33"/>
      <c r="M64" s="34"/>
      <c r="N64" s="33"/>
      <c r="O64" s="33"/>
      <c r="P64" s="33"/>
      <c r="Q64" s="34"/>
      <c r="R64" s="33"/>
      <c r="S64" s="33"/>
      <c r="T64" s="33"/>
      <c r="U64" s="34"/>
      <c r="V64" s="33"/>
      <c r="W64" s="33"/>
      <c r="X64" s="35"/>
      <c r="Y64" s="33"/>
      <c r="Z64" s="33"/>
      <c r="AA64" s="35"/>
      <c r="AB64" s="33">
        <v>29706</v>
      </c>
      <c r="AC64" s="33">
        <f t="shared" si="131"/>
        <v>29706</v>
      </c>
      <c r="AD64" s="35" t="e">
        <f t="shared" si="132"/>
        <v>#DIV/0!</v>
      </c>
      <c r="AE64" s="36">
        <f t="shared" si="133"/>
        <v>29706</v>
      </c>
      <c r="AF64" s="36">
        <f t="shared" si="134"/>
        <v>29706</v>
      </c>
      <c r="AG64" s="37" t="e">
        <f t="shared" si="135"/>
        <v>#DIV/0!</v>
      </c>
      <c r="AH64" s="33">
        <v>33500</v>
      </c>
      <c r="AI64" s="33">
        <f t="shared" si="136"/>
        <v>33500</v>
      </c>
      <c r="AJ64" s="35" t="e">
        <f t="shared" si="137"/>
        <v>#DIV/0!</v>
      </c>
      <c r="AK64" s="33">
        <v>37791</v>
      </c>
      <c r="AL64" s="33">
        <f t="shared" si="138"/>
        <v>37791</v>
      </c>
      <c r="AM64" s="35" t="e">
        <f t="shared" si="139"/>
        <v>#DIV/0!</v>
      </c>
      <c r="AN64" s="33">
        <f>145822+19500</f>
        <v>165322</v>
      </c>
      <c r="AO64" s="33">
        <f t="shared" si="140"/>
        <v>165322</v>
      </c>
      <c r="AP64" s="35" t="e">
        <f t="shared" si="141"/>
        <v>#DIV/0!</v>
      </c>
      <c r="AQ64" s="38">
        <f t="shared" si="142"/>
        <v>266319</v>
      </c>
      <c r="AR64" s="38">
        <f t="shared" si="238"/>
        <v>266319</v>
      </c>
      <c r="AS64" s="39" t="e">
        <f t="shared" si="237"/>
        <v>#DIV/0!</v>
      </c>
      <c r="AT64" s="33">
        <v>99613</v>
      </c>
      <c r="AU64" s="33">
        <f t="shared" si="143"/>
        <v>99613</v>
      </c>
      <c r="AV64" s="35" t="e">
        <f t="shared" si="144"/>
        <v>#DIV/0!</v>
      </c>
      <c r="AW64" s="33">
        <v>84140</v>
      </c>
      <c r="AX64" s="33">
        <f t="shared" si="145"/>
        <v>84140</v>
      </c>
      <c r="AY64" s="35" t="e">
        <f t="shared" si="146"/>
        <v>#DIV/0!</v>
      </c>
      <c r="AZ64" s="33">
        <v>85824</v>
      </c>
      <c r="BA64" s="33">
        <f t="shared" si="147"/>
        <v>85824</v>
      </c>
      <c r="BB64" s="40" t="e">
        <f t="shared" si="148"/>
        <v>#DIV/0!</v>
      </c>
      <c r="BC64" s="38">
        <f t="shared" si="149"/>
        <v>535896</v>
      </c>
      <c r="BD64" s="38">
        <f t="shared" si="150"/>
        <v>535896</v>
      </c>
      <c r="BE64" s="39" t="e">
        <f t="shared" si="151"/>
        <v>#DIV/0!</v>
      </c>
      <c r="BF64" s="33">
        <v>72451</v>
      </c>
      <c r="BG64" s="33">
        <f t="shared" si="152"/>
        <v>72451</v>
      </c>
      <c r="BH64" s="40" t="e">
        <f t="shared" si="153"/>
        <v>#DIV/0!</v>
      </c>
      <c r="BI64" s="33">
        <v>80218.5</v>
      </c>
      <c r="BJ64" s="33">
        <f t="shared" si="154"/>
        <v>80218.5</v>
      </c>
      <c r="BK64" s="40" t="e">
        <f t="shared" si="155"/>
        <v>#DIV/0!</v>
      </c>
      <c r="BL64" s="33">
        <v>77961</v>
      </c>
      <c r="BM64" s="33">
        <f t="shared" si="156"/>
        <v>77961</v>
      </c>
      <c r="BN64" s="40" t="e">
        <f t="shared" si="157"/>
        <v>#DIV/0!</v>
      </c>
      <c r="BO64" s="38">
        <f t="shared" si="158"/>
        <v>766526.5</v>
      </c>
      <c r="BP64" s="33">
        <f t="shared" si="159"/>
        <v>766526.5</v>
      </c>
      <c r="BQ64" s="40" t="e">
        <f t="shared" si="160"/>
        <v>#DIV/0!</v>
      </c>
      <c r="BR64" s="33">
        <v>70779</v>
      </c>
      <c r="BS64" s="33">
        <f t="shared" si="161"/>
        <v>70779</v>
      </c>
      <c r="BT64" s="35" t="e">
        <f t="shared" si="162"/>
        <v>#DIV/0!</v>
      </c>
      <c r="BU64" s="33">
        <v>14944</v>
      </c>
      <c r="BV64" s="33">
        <f t="shared" si="163"/>
        <v>14944</v>
      </c>
      <c r="BW64" s="35" t="e">
        <f t="shared" si="164"/>
        <v>#DIV/0!</v>
      </c>
      <c r="BX64" s="33">
        <v>98416.03</v>
      </c>
      <c r="BY64" s="33">
        <f t="shared" si="165"/>
        <v>68710.03</v>
      </c>
      <c r="BZ64" s="35">
        <f t="shared" si="166"/>
        <v>3.3130017504881168</v>
      </c>
      <c r="CA64" s="41">
        <f t="shared" si="167"/>
        <v>184139.03</v>
      </c>
      <c r="CB64" s="41">
        <f t="shared" si="168"/>
        <v>154433.03</v>
      </c>
      <c r="CC64" s="42">
        <f t="shared" si="169"/>
        <v>6.1987150743957447</v>
      </c>
      <c r="CD64" s="33">
        <v>90618</v>
      </c>
      <c r="CE64" s="33">
        <f t="shared" si="170"/>
        <v>57118</v>
      </c>
      <c r="CF64" s="35">
        <f t="shared" si="171"/>
        <v>2.7050149253731344</v>
      </c>
      <c r="CG64" s="33">
        <v>52966</v>
      </c>
      <c r="CH64" s="33">
        <f t="shared" si="172"/>
        <v>15175</v>
      </c>
      <c r="CI64" s="35">
        <f t="shared" si="173"/>
        <v>1.4015506337487762</v>
      </c>
      <c r="CJ64" s="33">
        <v>56650</v>
      </c>
      <c r="CK64" s="33">
        <f t="shared" si="174"/>
        <v>-108672</v>
      </c>
      <c r="CL64" s="35">
        <f t="shared" si="175"/>
        <v>0.34266461813914662</v>
      </c>
      <c r="CM64" s="41">
        <f t="shared" si="176"/>
        <v>384373.03</v>
      </c>
      <c r="CN64" s="41">
        <f t="shared" si="177"/>
        <v>118054.03000000003</v>
      </c>
      <c r="CO64" s="42">
        <f t="shared" si="178"/>
        <v>1.4432805395033776</v>
      </c>
      <c r="CP64" s="33">
        <v>40228</v>
      </c>
      <c r="CQ64" s="33">
        <f t="shared" si="179"/>
        <v>-59385</v>
      </c>
      <c r="CR64" s="35">
        <f t="shared" si="180"/>
        <v>0.4038428719143084</v>
      </c>
      <c r="CS64" s="33">
        <v>51223</v>
      </c>
      <c r="CT64" s="33">
        <f t="shared" si="181"/>
        <v>-32917</v>
      </c>
      <c r="CU64" s="35">
        <f t="shared" si="182"/>
        <v>0.60878298074637505</v>
      </c>
      <c r="CV64" s="33">
        <v>45683</v>
      </c>
      <c r="CW64" s="33">
        <f t="shared" si="183"/>
        <v>-40141</v>
      </c>
      <c r="CX64" s="35">
        <f t="shared" si="184"/>
        <v>0.53228700596569722</v>
      </c>
      <c r="CY64" s="41">
        <f t="shared" si="185"/>
        <v>521507.03</v>
      </c>
      <c r="CZ64" s="41">
        <f t="shared" si="186"/>
        <v>-14388.969999999972</v>
      </c>
      <c r="DA64" s="42">
        <f t="shared" si="187"/>
        <v>0.97314969695612585</v>
      </c>
      <c r="DB64" s="33">
        <v>48292</v>
      </c>
      <c r="DC64" s="33">
        <f t="shared" si="188"/>
        <v>-24159</v>
      </c>
      <c r="DD64" s="35">
        <f t="shared" si="189"/>
        <v>0.6665470455894329</v>
      </c>
      <c r="DE64" s="33">
        <v>30719</v>
      </c>
      <c r="DF64" s="33">
        <f t="shared" si="190"/>
        <v>-49499.5</v>
      </c>
      <c r="DG64" s="35">
        <f t="shared" si="191"/>
        <v>0.38294159078018164</v>
      </c>
      <c r="DH64" s="33">
        <v>43208</v>
      </c>
      <c r="DI64" s="33">
        <f t="shared" si="192"/>
        <v>-34753</v>
      </c>
      <c r="DJ64" s="35">
        <f t="shared" si="193"/>
        <v>0.55422583086415</v>
      </c>
      <c r="DK64" s="41">
        <f t="shared" si="194"/>
        <v>643726.03</v>
      </c>
      <c r="DL64" s="41">
        <f t="shared" si="195"/>
        <v>-122800.46999999997</v>
      </c>
      <c r="DM64" s="42">
        <f t="shared" si="196"/>
        <v>0.83979618447633586</v>
      </c>
      <c r="DN64" s="33">
        <v>43630</v>
      </c>
      <c r="DO64" s="33">
        <f t="shared" si="197"/>
        <v>-42093</v>
      </c>
      <c r="DP64" s="35">
        <f t="shared" si="198"/>
        <v>0.50896492189960685</v>
      </c>
      <c r="DQ64" s="33">
        <v>81331</v>
      </c>
      <c r="DR64" s="33">
        <f t="shared" si="199"/>
        <v>-17085.03</v>
      </c>
      <c r="DS64" s="35">
        <f t="shared" si="200"/>
        <v>0.82639992692247388</v>
      </c>
      <c r="DT64" s="43">
        <f t="shared" si="201"/>
        <v>124961</v>
      </c>
      <c r="DU64" s="43">
        <f t="shared" si="202"/>
        <v>-59178.03</v>
      </c>
      <c r="DV64" s="44">
        <f t="shared" si="203"/>
        <v>0.67862310342353815</v>
      </c>
      <c r="DW64" s="33">
        <v>107038</v>
      </c>
      <c r="DX64" s="33">
        <f t="shared" si="204"/>
        <v>-93196</v>
      </c>
      <c r="DY64" s="35">
        <f t="shared" si="205"/>
        <v>0.53456455946542547</v>
      </c>
      <c r="DZ64" s="43">
        <f t="shared" si="206"/>
        <v>231999</v>
      </c>
      <c r="EA64" s="43">
        <f t="shared" si="207"/>
        <v>-152374.03000000003</v>
      </c>
      <c r="EB64" s="44">
        <f t="shared" si="208"/>
        <v>0.60357772760487383</v>
      </c>
      <c r="EC64" s="33">
        <v>45442</v>
      </c>
      <c r="ED64" s="33">
        <f t="shared" si="209"/>
        <v>5214</v>
      </c>
      <c r="EE64" s="35">
        <f t="shared" si="210"/>
        <v>1.12961121606841</v>
      </c>
      <c r="EF64" s="33">
        <v>65553</v>
      </c>
      <c r="EG64" s="33">
        <f t="shared" si="211"/>
        <v>14330</v>
      </c>
      <c r="EH64" s="35">
        <f t="shared" si="212"/>
        <v>1.2797571403471097</v>
      </c>
      <c r="EI64" s="33">
        <v>87374</v>
      </c>
      <c r="EJ64" s="33">
        <f t="shared" si="213"/>
        <v>41691</v>
      </c>
      <c r="EK64" s="35">
        <f t="shared" si="214"/>
        <v>1.9126151960247795</v>
      </c>
      <c r="EL64" s="43">
        <f t="shared" si="215"/>
        <v>430368</v>
      </c>
      <c r="EM64" s="43">
        <f t="shared" si="216"/>
        <v>-91139.030000000028</v>
      </c>
      <c r="EN64" s="44">
        <f t="shared" si="217"/>
        <v>0.82523911518508197</v>
      </c>
      <c r="EO64" s="33">
        <v>149012</v>
      </c>
      <c r="EP64" s="33">
        <f t="shared" si="218"/>
        <v>70001</v>
      </c>
      <c r="EQ64" s="35">
        <f t="shared" si="219"/>
        <v>1.8859652453455849</v>
      </c>
      <c r="ER64" s="33">
        <v>0</v>
      </c>
      <c r="ES64" s="33">
        <f t="shared" si="220"/>
        <v>-43208</v>
      </c>
      <c r="ET64" s="35">
        <f t="shared" si="221"/>
        <v>0</v>
      </c>
      <c r="EU64" s="43">
        <f t="shared" si="222"/>
        <v>579380</v>
      </c>
      <c r="EV64" s="43">
        <f t="shared" si="223"/>
        <v>-64346.030000000028</v>
      </c>
      <c r="EW64" s="44">
        <f t="shared" si="224"/>
        <v>0.90004127998366013</v>
      </c>
      <c r="EX64" s="33">
        <v>0</v>
      </c>
      <c r="EY64" s="33">
        <f t="shared" si="225"/>
        <v>-124961</v>
      </c>
      <c r="EZ64" s="35">
        <f t="shared" si="226"/>
        <v>0</v>
      </c>
      <c r="FA64" s="33">
        <v>44935</v>
      </c>
      <c r="FB64" s="33">
        <f t="shared" si="227"/>
        <v>-62103</v>
      </c>
      <c r="FC64" s="35">
        <f t="shared" si="228"/>
        <v>0.41980418169248307</v>
      </c>
      <c r="FD64" s="45">
        <f t="shared" si="229"/>
        <v>44935</v>
      </c>
      <c r="FE64" s="45">
        <f t="shared" si="230"/>
        <v>-187064</v>
      </c>
      <c r="FF64" s="46">
        <f t="shared" si="231"/>
        <v>0.19368617968180898</v>
      </c>
      <c r="FG64" s="33">
        <v>145213</v>
      </c>
      <c r="FH64" s="33">
        <f t="shared" si="232"/>
        <v>-53156</v>
      </c>
      <c r="FI64" s="35">
        <f t="shared" si="233"/>
        <v>0.73203474333187146</v>
      </c>
      <c r="FJ64" s="45">
        <f t="shared" si="234"/>
        <v>190148</v>
      </c>
      <c r="FK64" s="45">
        <f t="shared" si="235"/>
        <v>-240220</v>
      </c>
      <c r="FL64" s="46">
        <f t="shared" si="236"/>
        <v>0.44182652985352072</v>
      </c>
      <c r="FM64" s="33">
        <v>88054</v>
      </c>
      <c r="FN64" s="33">
        <f t="shared" si="117"/>
        <v>-60958</v>
      </c>
      <c r="FO64" s="35">
        <f t="shared" si="118"/>
        <v>0.59091885217297935</v>
      </c>
      <c r="FP64" s="45">
        <f t="shared" si="116"/>
        <v>278202</v>
      </c>
      <c r="FQ64" s="45">
        <f t="shared" si="119"/>
        <v>-301178</v>
      </c>
      <c r="FR64" s="46">
        <f t="shared" si="120"/>
        <v>0.48017190790154995</v>
      </c>
    </row>
    <row r="65" spans="1:174" x14ac:dyDescent="0.2">
      <c r="A65" s="32">
        <v>59</v>
      </c>
      <c r="B65" s="32" t="s">
        <v>147</v>
      </c>
      <c r="C65" s="10">
        <v>7841316301</v>
      </c>
      <c r="D65" s="10">
        <v>101245001</v>
      </c>
      <c r="E65" s="10">
        <v>86618101</v>
      </c>
      <c r="F65" s="33"/>
      <c r="G65" s="33"/>
      <c r="H65" s="33"/>
      <c r="I65" s="34"/>
      <c r="J65" s="33"/>
      <c r="K65" s="33"/>
      <c r="L65" s="33"/>
      <c r="M65" s="34"/>
      <c r="N65" s="33"/>
      <c r="O65" s="33"/>
      <c r="P65" s="33"/>
      <c r="Q65" s="34"/>
      <c r="R65" s="33"/>
      <c r="S65" s="33"/>
      <c r="T65" s="33"/>
      <c r="U65" s="34"/>
      <c r="V65" s="33"/>
      <c r="W65" s="33"/>
      <c r="X65" s="35"/>
      <c r="Y65" s="33"/>
      <c r="Z65" s="33"/>
      <c r="AA65" s="35"/>
      <c r="AB65" s="33"/>
      <c r="AC65" s="33"/>
      <c r="AD65" s="35"/>
      <c r="AE65" s="36"/>
      <c r="AF65" s="36"/>
      <c r="AG65" s="37"/>
      <c r="AH65" s="33"/>
      <c r="AI65" s="33"/>
      <c r="AJ65" s="35"/>
      <c r="AK65" s="33"/>
      <c r="AL65" s="33"/>
      <c r="AM65" s="35"/>
      <c r="AN65" s="33"/>
      <c r="AO65" s="33"/>
      <c r="AP65" s="35"/>
      <c r="AQ65" s="38"/>
      <c r="AR65" s="38"/>
      <c r="AS65" s="39"/>
      <c r="AT65" s="33"/>
      <c r="AU65" s="33"/>
      <c r="AV65" s="35"/>
      <c r="AW65" s="33"/>
      <c r="AX65" s="33"/>
      <c r="AY65" s="35"/>
      <c r="AZ65" s="33"/>
      <c r="BA65" s="33"/>
      <c r="BB65" s="40"/>
      <c r="BC65" s="38"/>
      <c r="BD65" s="38"/>
      <c r="BE65" s="39"/>
      <c r="BF65" s="33"/>
      <c r="BG65" s="33"/>
      <c r="BH65" s="40"/>
      <c r="BI65" s="33"/>
      <c r="BJ65" s="33"/>
      <c r="BK65" s="40"/>
      <c r="BL65" s="33"/>
      <c r="BM65" s="33"/>
      <c r="BN65" s="40"/>
      <c r="BO65" s="38"/>
      <c r="BP65" s="33"/>
      <c r="BQ65" s="40"/>
      <c r="BR65" s="33"/>
      <c r="BS65" s="33"/>
      <c r="BT65" s="35"/>
      <c r="BU65" s="33"/>
      <c r="BV65" s="33"/>
      <c r="BW65" s="35"/>
      <c r="BX65" s="33"/>
      <c r="BY65" s="33"/>
      <c r="BZ65" s="35"/>
      <c r="CA65" s="41"/>
      <c r="CB65" s="41"/>
      <c r="CC65" s="42"/>
      <c r="CD65" s="33"/>
      <c r="CE65" s="33"/>
      <c r="CF65" s="35"/>
      <c r="CG65" s="33"/>
      <c r="CH65" s="33"/>
      <c r="CI65" s="35"/>
      <c r="CJ65" s="33"/>
      <c r="CK65" s="33"/>
      <c r="CL65" s="35"/>
      <c r="CM65" s="41"/>
      <c r="CN65" s="41"/>
      <c r="CO65" s="42"/>
      <c r="CP65" s="33"/>
      <c r="CQ65" s="33"/>
      <c r="CR65" s="35"/>
      <c r="CS65" s="33"/>
      <c r="CT65" s="33"/>
      <c r="CU65" s="35"/>
      <c r="CV65" s="33"/>
      <c r="CW65" s="33"/>
      <c r="CX65" s="35"/>
      <c r="CY65" s="41"/>
      <c r="CZ65" s="41"/>
      <c r="DA65" s="42"/>
      <c r="DB65" s="33"/>
      <c r="DC65" s="33"/>
      <c r="DD65" s="35"/>
      <c r="DE65" s="33"/>
      <c r="DF65" s="33"/>
      <c r="DG65" s="35"/>
      <c r="DH65" s="33"/>
      <c r="DI65" s="33"/>
      <c r="DJ65" s="35"/>
      <c r="DK65" s="41">
        <v>0</v>
      </c>
      <c r="DL65" s="41"/>
      <c r="DM65" s="42"/>
      <c r="DN65" s="33"/>
      <c r="DO65" s="33"/>
      <c r="DP65" s="35"/>
      <c r="DQ65" s="33"/>
      <c r="DR65" s="33"/>
      <c r="DS65" s="35"/>
      <c r="DT65" s="43"/>
      <c r="DU65" s="43"/>
      <c r="DV65" s="44"/>
      <c r="DW65" s="33"/>
      <c r="DX65" s="33"/>
      <c r="DY65" s="35"/>
      <c r="DZ65" s="43"/>
      <c r="EA65" s="43"/>
      <c r="EB65" s="44"/>
      <c r="EC65" s="33"/>
      <c r="ED65" s="33"/>
      <c r="EE65" s="35"/>
      <c r="EF65" s="33"/>
      <c r="EG65" s="33"/>
      <c r="EH65" s="35"/>
      <c r="EI65" s="33"/>
      <c r="EJ65" s="33"/>
      <c r="EK65" s="35"/>
      <c r="EL65" s="43">
        <v>472395</v>
      </c>
      <c r="EM65" s="43"/>
      <c r="EN65" s="44"/>
      <c r="EO65" s="33">
        <v>306666</v>
      </c>
      <c r="EP65" s="33"/>
      <c r="EQ65" s="35"/>
      <c r="ER65" s="33">
        <v>202859</v>
      </c>
      <c r="ES65" s="33">
        <f t="shared" si="220"/>
        <v>202859</v>
      </c>
      <c r="ET65" s="35" t="e">
        <f t="shared" si="221"/>
        <v>#DIV/0!</v>
      </c>
      <c r="EU65" s="43">
        <f t="shared" si="222"/>
        <v>981920</v>
      </c>
      <c r="EV65" s="43">
        <f t="shared" si="223"/>
        <v>981920</v>
      </c>
      <c r="EW65" s="44" t="e">
        <f t="shared" si="224"/>
        <v>#DIV/0!</v>
      </c>
      <c r="EX65" s="33">
        <v>553519</v>
      </c>
      <c r="EY65" s="33">
        <f t="shared" si="225"/>
        <v>553519</v>
      </c>
      <c r="EZ65" s="35" t="e">
        <f t="shared" si="226"/>
        <v>#DIV/0!</v>
      </c>
      <c r="FA65" s="33">
        <v>623562.71</v>
      </c>
      <c r="FB65" s="33">
        <f t="shared" si="227"/>
        <v>623562.71</v>
      </c>
      <c r="FC65" s="35" t="e">
        <f t="shared" si="228"/>
        <v>#DIV/0!</v>
      </c>
      <c r="FD65" s="45">
        <f t="shared" si="229"/>
        <v>1177081.71</v>
      </c>
      <c r="FE65" s="45">
        <f t="shared" si="230"/>
        <v>1177081.71</v>
      </c>
      <c r="FF65" s="46" t="e">
        <f t="shared" si="231"/>
        <v>#DIV/0!</v>
      </c>
      <c r="FG65" s="33">
        <v>722914</v>
      </c>
      <c r="FH65" s="33">
        <f t="shared" si="232"/>
        <v>722914</v>
      </c>
      <c r="FI65" s="35" t="e">
        <f t="shared" si="233"/>
        <v>#DIV/0!</v>
      </c>
      <c r="FJ65" s="45">
        <f t="shared" si="234"/>
        <v>1899995.71</v>
      </c>
      <c r="FK65" s="45">
        <f t="shared" si="235"/>
        <v>1427600.71</v>
      </c>
      <c r="FL65" s="46">
        <f t="shared" si="236"/>
        <v>4.0220487304056984</v>
      </c>
      <c r="FM65" s="33">
        <v>777452</v>
      </c>
      <c r="FN65" s="33">
        <f t="shared" si="117"/>
        <v>267927</v>
      </c>
      <c r="FO65" s="35">
        <f t="shared" si="118"/>
        <v>1.5258368087925027</v>
      </c>
      <c r="FP65" s="45">
        <f t="shared" si="116"/>
        <v>2677447.71</v>
      </c>
      <c r="FQ65" s="45">
        <f t="shared" si="119"/>
        <v>1695527.71</v>
      </c>
      <c r="FR65" s="46">
        <f t="shared" si="120"/>
        <v>2.7267473012058008</v>
      </c>
    </row>
    <row r="66" spans="1:174" x14ac:dyDescent="0.2">
      <c r="A66" s="32">
        <v>60</v>
      </c>
      <c r="B66" s="32" t="s">
        <v>148</v>
      </c>
      <c r="C66" s="10">
        <v>1020177103</v>
      </c>
      <c r="D66" s="10"/>
      <c r="E66" s="10">
        <v>86618101</v>
      </c>
      <c r="F66" s="33"/>
      <c r="G66" s="33"/>
      <c r="H66" s="33"/>
      <c r="I66" s="34"/>
      <c r="J66" s="33"/>
      <c r="K66" s="33"/>
      <c r="L66" s="33"/>
      <c r="M66" s="34"/>
      <c r="N66" s="33"/>
      <c r="O66" s="33"/>
      <c r="P66" s="33"/>
      <c r="Q66" s="34"/>
      <c r="R66" s="33"/>
      <c r="S66" s="33"/>
      <c r="T66" s="33"/>
      <c r="U66" s="34"/>
      <c r="V66" s="33"/>
      <c r="W66" s="33"/>
      <c r="X66" s="35"/>
      <c r="Y66" s="33"/>
      <c r="Z66" s="33"/>
      <c r="AA66" s="35"/>
      <c r="AB66" s="33"/>
      <c r="AC66" s="33"/>
      <c r="AD66" s="35"/>
      <c r="AE66" s="36"/>
      <c r="AF66" s="36"/>
      <c r="AG66" s="37"/>
      <c r="AH66" s="33"/>
      <c r="AI66" s="33"/>
      <c r="AJ66" s="35"/>
      <c r="AK66" s="33"/>
      <c r="AL66" s="33"/>
      <c r="AM66" s="35"/>
      <c r="AN66" s="33"/>
      <c r="AO66" s="33"/>
      <c r="AP66" s="35"/>
      <c r="AQ66" s="38"/>
      <c r="AR66" s="38"/>
      <c r="AS66" s="39"/>
      <c r="AT66" s="33"/>
      <c r="AU66" s="33"/>
      <c r="AV66" s="35"/>
      <c r="AW66" s="33"/>
      <c r="AX66" s="33"/>
      <c r="AY66" s="35"/>
      <c r="AZ66" s="33"/>
      <c r="BA66" s="33"/>
      <c r="BB66" s="40"/>
      <c r="BC66" s="38"/>
      <c r="BD66" s="38"/>
      <c r="BE66" s="39"/>
      <c r="BF66" s="33"/>
      <c r="BG66" s="33"/>
      <c r="BH66" s="40"/>
      <c r="BI66" s="33"/>
      <c r="BJ66" s="33"/>
      <c r="BK66" s="40"/>
      <c r="BL66" s="33"/>
      <c r="BM66" s="33"/>
      <c r="BN66" s="40"/>
      <c r="BO66" s="38"/>
      <c r="BP66" s="33"/>
      <c r="BQ66" s="40"/>
      <c r="BR66" s="33"/>
      <c r="BS66" s="33"/>
      <c r="BT66" s="35"/>
      <c r="BU66" s="33"/>
      <c r="BV66" s="33"/>
      <c r="BW66" s="35"/>
      <c r="BX66" s="33"/>
      <c r="BY66" s="33"/>
      <c r="BZ66" s="35"/>
      <c r="CA66" s="41"/>
      <c r="CB66" s="41"/>
      <c r="CC66" s="42"/>
      <c r="CD66" s="33"/>
      <c r="CE66" s="33"/>
      <c r="CF66" s="35"/>
      <c r="CG66" s="33"/>
      <c r="CH66" s="33"/>
      <c r="CI66" s="35"/>
      <c r="CJ66" s="33"/>
      <c r="CK66" s="33"/>
      <c r="CL66" s="35"/>
      <c r="CM66" s="41"/>
      <c r="CN66" s="41"/>
      <c r="CO66" s="42"/>
      <c r="CP66" s="33"/>
      <c r="CQ66" s="33"/>
      <c r="CR66" s="35"/>
      <c r="CS66" s="33"/>
      <c r="CT66" s="33"/>
      <c r="CU66" s="35"/>
      <c r="CV66" s="33"/>
      <c r="CW66" s="33"/>
      <c r="CX66" s="35"/>
      <c r="CY66" s="41"/>
      <c r="CZ66" s="41"/>
      <c r="DA66" s="42"/>
      <c r="DB66" s="33"/>
      <c r="DC66" s="33"/>
      <c r="DD66" s="35"/>
      <c r="DE66" s="33"/>
      <c r="DF66" s="33"/>
      <c r="DG66" s="35"/>
      <c r="DH66" s="33"/>
      <c r="DI66" s="33"/>
      <c r="DJ66" s="35"/>
      <c r="DK66" s="41">
        <v>0</v>
      </c>
      <c r="DL66" s="41"/>
      <c r="DM66" s="42"/>
      <c r="DN66" s="33"/>
      <c r="DO66" s="33"/>
      <c r="DP66" s="35"/>
      <c r="DQ66" s="33"/>
      <c r="DR66" s="33"/>
      <c r="DS66" s="35"/>
      <c r="DT66" s="43"/>
      <c r="DU66" s="43"/>
      <c r="DV66" s="44"/>
      <c r="DW66" s="33"/>
      <c r="DX66" s="33"/>
      <c r="DY66" s="35"/>
      <c r="DZ66" s="43"/>
      <c r="EA66" s="43"/>
      <c r="EB66" s="44"/>
      <c r="EC66" s="33"/>
      <c r="ED66" s="33"/>
      <c r="EE66" s="35"/>
      <c r="EF66" s="33"/>
      <c r="EG66" s="33"/>
      <c r="EH66" s="35"/>
      <c r="EI66" s="33"/>
      <c r="EJ66" s="33"/>
      <c r="EK66" s="35"/>
      <c r="EL66" s="43">
        <v>388094</v>
      </c>
      <c r="EM66" s="43"/>
      <c r="EN66" s="44"/>
      <c r="EO66" s="33">
        <v>426304</v>
      </c>
      <c r="EP66" s="33"/>
      <c r="EQ66" s="35"/>
      <c r="ER66" s="33">
        <v>114408</v>
      </c>
      <c r="ES66" s="33">
        <f t="shared" si="220"/>
        <v>114408</v>
      </c>
      <c r="ET66" s="35" t="e">
        <f t="shared" si="221"/>
        <v>#DIV/0!</v>
      </c>
      <c r="EU66" s="43">
        <f t="shared" si="222"/>
        <v>928806</v>
      </c>
      <c r="EV66" s="43">
        <f t="shared" si="223"/>
        <v>928806</v>
      </c>
      <c r="EW66" s="44" t="e">
        <f t="shared" si="224"/>
        <v>#DIV/0!</v>
      </c>
      <c r="EX66" s="33">
        <v>444045.61</v>
      </c>
      <c r="EY66" s="33">
        <f t="shared" si="225"/>
        <v>444045.61</v>
      </c>
      <c r="EZ66" s="35" t="e">
        <f t="shared" si="226"/>
        <v>#DIV/0!</v>
      </c>
      <c r="FA66" s="33">
        <v>272208.53000000003</v>
      </c>
      <c r="FB66" s="33">
        <f t="shared" si="227"/>
        <v>272208.53000000003</v>
      </c>
      <c r="FC66" s="35" t="e">
        <f t="shared" si="228"/>
        <v>#DIV/0!</v>
      </c>
      <c r="FD66" s="45">
        <f t="shared" si="229"/>
        <v>716254.14</v>
      </c>
      <c r="FE66" s="45">
        <f t="shared" si="230"/>
        <v>716254.14</v>
      </c>
      <c r="FF66" s="46" t="e">
        <f t="shared" si="231"/>
        <v>#DIV/0!</v>
      </c>
      <c r="FG66" s="33">
        <v>0</v>
      </c>
      <c r="FH66" s="33">
        <f t="shared" si="232"/>
        <v>0</v>
      </c>
      <c r="FI66" s="35" t="e">
        <f t="shared" si="233"/>
        <v>#DIV/0!</v>
      </c>
      <c r="FJ66" s="45">
        <f t="shared" si="234"/>
        <v>716254.14</v>
      </c>
      <c r="FK66" s="45">
        <f t="shared" si="235"/>
        <v>328160.14</v>
      </c>
      <c r="FL66" s="46">
        <f t="shared" si="236"/>
        <v>1.8455687024277623</v>
      </c>
      <c r="FM66" s="33">
        <v>-7582</v>
      </c>
      <c r="FN66" s="33">
        <f t="shared" si="117"/>
        <v>-548294</v>
      </c>
      <c r="FO66" s="35">
        <f t="shared" si="118"/>
        <v>-1.4022252141620678E-2</v>
      </c>
      <c r="FP66" s="45">
        <f t="shared" si="116"/>
        <v>708672.14</v>
      </c>
      <c r="FQ66" s="45">
        <f t="shared" si="119"/>
        <v>-220133.86</v>
      </c>
      <c r="FR66" s="46">
        <f t="shared" si="120"/>
        <v>0.76299263785978988</v>
      </c>
    </row>
    <row r="67" spans="1:174" x14ac:dyDescent="0.2">
      <c r="A67" s="32">
        <v>61</v>
      </c>
      <c r="B67" s="32" t="s">
        <v>149</v>
      </c>
      <c r="C67" s="10">
        <v>7825706086</v>
      </c>
      <c r="D67" s="10"/>
      <c r="E67" s="10">
        <v>86618101</v>
      </c>
      <c r="F67" s="33"/>
      <c r="G67" s="33"/>
      <c r="H67" s="33"/>
      <c r="I67" s="34"/>
      <c r="J67" s="33"/>
      <c r="K67" s="33"/>
      <c r="L67" s="33"/>
      <c r="M67" s="34"/>
      <c r="N67" s="33"/>
      <c r="O67" s="33"/>
      <c r="P67" s="33"/>
      <c r="Q67" s="34"/>
      <c r="R67" s="33"/>
      <c r="S67" s="33"/>
      <c r="T67" s="33"/>
      <c r="U67" s="34"/>
      <c r="V67" s="33"/>
      <c r="W67" s="33"/>
      <c r="X67" s="35"/>
      <c r="Y67" s="33"/>
      <c r="Z67" s="33"/>
      <c r="AA67" s="35"/>
      <c r="AB67" s="33"/>
      <c r="AC67" s="33"/>
      <c r="AD67" s="35"/>
      <c r="AE67" s="36"/>
      <c r="AF67" s="36"/>
      <c r="AG67" s="37"/>
      <c r="AH67" s="33"/>
      <c r="AI67" s="33"/>
      <c r="AJ67" s="35"/>
      <c r="AK67" s="33"/>
      <c r="AL67" s="33"/>
      <c r="AM67" s="35"/>
      <c r="AN67" s="33"/>
      <c r="AO67" s="33"/>
      <c r="AP67" s="35"/>
      <c r="AQ67" s="38"/>
      <c r="AR67" s="38"/>
      <c r="AS67" s="39"/>
      <c r="AT67" s="33"/>
      <c r="AU67" s="33"/>
      <c r="AV67" s="35"/>
      <c r="AW67" s="33"/>
      <c r="AX67" s="33"/>
      <c r="AY67" s="35"/>
      <c r="AZ67" s="33"/>
      <c r="BA67" s="33"/>
      <c r="BB67" s="40"/>
      <c r="BC67" s="38"/>
      <c r="BD67" s="38"/>
      <c r="BE67" s="39"/>
      <c r="BF67" s="33"/>
      <c r="BG67" s="33"/>
      <c r="BH67" s="40"/>
      <c r="BI67" s="33"/>
      <c r="BJ67" s="33"/>
      <c r="BK67" s="40"/>
      <c r="BL67" s="33"/>
      <c r="BM67" s="33"/>
      <c r="BN67" s="40"/>
      <c r="BO67" s="38"/>
      <c r="BP67" s="33"/>
      <c r="BQ67" s="40"/>
      <c r="BR67" s="33"/>
      <c r="BS67" s="33"/>
      <c r="BT67" s="35"/>
      <c r="BU67" s="33"/>
      <c r="BV67" s="33"/>
      <c r="BW67" s="35"/>
      <c r="BX67" s="33"/>
      <c r="BY67" s="33"/>
      <c r="BZ67" s="35"/>
      <c r="CA67" s="41"/>
      <c r="CB67" s="41"/>
      <c r="CC67" s="42"/>
      <c r="CD67" s="33"/>
      <c r="CE67" s="33"/>
      <c r="CF67" s="35"/>
      <c r="CG67" s="33"/>
      <c r="CH67" s="33"/>
      <c r="CI67" s="35"/>
      <c r="CJ67" s="33"/>
      <c r="CK67" s="33"/>
      <c r="CL67" s="35"/>
      <c r="CM67" s="41"/>
      <c r="CN67" s="41"/>
      <c r="CO67" s="42"/>
      <c r="CP67" s="33"/>
      <c r="CQ67" s="33"/>
      <c r="CR67" s="35"/>
      <c r="CS67" s="33"/>
      <c r="CT67" s="33"/>
      <c r="CU67" s="35"/>
      <c r="CV67" s="33"/>
      <c r="CW67" s="33"/>
      <c r="CX67" s="35"/>
      <c r="CY67" s="41"/>
      <c r="CZ67" s="41"/>
      <c r="DA67" s="42"/>
      <c r="DB67" s="33"/>
      <c r="DC67" s="33"/>
      <c r="DD67" s="35"/>
      <c r="DE67" s="33"/>
      <c r="DF67" s="33"/>
      <c r="DG67" s="35"/>
      <c r="DH67" s="33"/>
      <c r="DI67" s="33"/>
      <c r="DJ67" s="35"/>
      <c r="DK67" s="41">
        <v>490681</v>
      </c>
      <c r="DL67" s="41"/>
      <c r="DM67" s="42"/>
      <c r="DN67" s="33"/>
      <c r="DO67" s="33"/>
      <c r="DP67" s="35"/>
      <c r="DQ67" s="33"/>
      <c r="DR67" s="33"/>
      <c r="DS67" s="35"/>
      <c r="DT67" s="43"/>
      <c r="DU67" s="43"/>
      <c r="DV67" s="44"/>
      <c r="DW67" s="33"/>
      <c r="DX67" s="33"/>
      <c r="DY67" s="35"/>
      <c r="DZ67" s="43"/>
      <c r="EA67" s="43"/>
      <c r="EB67" s="44"/>
      <c r="EC67" s="33"/>
      <c r="ED67" s="33"/>
      <c r="EE67" s="35"/>
      <c r="EF67" s="33"/>
      <c r="EG67" s="33"/>
      <c r="EH67" s="35"/>
      <c r="EI67" s="33"/>
      <c r="EJ67" s="33"/>
      <c r="EK67" s="35"/>
      <c r="EL67" s="43">
        <v>583163</v>
      </c>
      <c r="EM67" s="43"/>
      <c r="EN67" s="44"/>
      <c r="EO67" s="33">
        <v>142869</v>
      </c>
      <c r="EP67" s="33"/>
      <c r="EQ67" s="35"/>
      <c r="ER67" s="33">
        <v>80321</v>
      </c>
      <c r="ES67" s="33">
        <f t="shared" si="220"/>
        <v>80321</v>
      </c>
      <c r="ET67" s="35" t="e">
        <f t="shared" si="221"/>
        <v>#DIV/0!</v>
      </c>
      <c r="EU67" s="43">
        <f t="shared" si="222"/>
        <v>806353</v>
      </c>
      <c r="EV67" s="43">
        <f t="shared" si="223"/>
        <v>315672</v>
      </c>
      <c r="EW67" s="44">
        <f t="shared" si="224"/>
        <v>1.6433344678110626</v>
      </c>
      <c r="EX67" s="33">
        <v>288037</v>
      </c>
      <c r="EY67" s="33">
        <f t="shared" si="225"/>
        <v>288037</v>
      </c>
      <c r="EZ67" s="35" t="e">
        <f t="shared" si="226"/>
        <v>#DIV/0!</v>
      </c>
      <c r="FA67" s="33">
        <v>257851</v>
      </c>
      <c r="FB67" s="33">
        <f t="shared" si="227"/>
        <v>257851</v>
      </c>
      <c r="FC67" s="35" t="e">
        <f t="shared" si="228"/>
        <v>#DIV/0!</v>
      </c>
      <c r="FD67" s="45">
        <f t="shared" si="229"/>
        <v>545888</v>
      </c>
      <c r="FE67" s="45">
        <f t="shared" si="230"/>
        <v>545888</v>
      </c>
      <c r="FF67" s="46" t="e">
        <f t="shared" si="231"/>
        <v>#DIV/0!</v>
      </c>
      <c r="FG67" s="33">
        <v>237041</v>
      </c>
      <c r="FH67" s="33">
        <f t="shared" si="232"/>
        <v>237041</v>
      </c>
      <c r="FI67" s="35" t="e">
        <f t="shared" si="233"/>
        <v>#DIV/0!</v>
      </c>
      <c r="FJ67" s="45">
        <f t="shared" si="234"/>
        <v>782929</v>
      </c>
      <c r="FK67" s="45">
        <f t="shared" si="235"/>
        <v>199766</v>
      </c>
      <c r="FL67" s="46">
        <f t="shared" si="236"/>
        <v>1.342556026359697</v>
      </c>
      <c r="FM67" s="33">
        <v>225383</v>
      </c>
      <c r="FN67" s="33">
        <f t="shared" si="117"/>
        <v>2193</v>
      </c>
      <c r="FO67" s="35">
        <f t="shared" si="118"/>
        <v>1.0098257090371432</v>
      </c>
      <c r="FP67" s="45">
        <f t="shared" si="116"/>
        <v>1008312</v>
      </c>
      <c r="FQ67" s="45">
        <f t="shared" si="119"/>
        <v>201959</v>
      </c>
      <c r="FR67" s="46">
        <f t="shared" si="120"/>
        <v>1.2504597862226594</v>
      </c>
    </row>
    <row r="68" spans="1:174" x14ac:dyDescent="0.2">
      <c r="A68" s="32">
        <v>62</v>
      </c>
      <c r="B68" s="32" t="s">
        <v>150</v>
      </c>
      <c r="C68" s="10">
        <v>1012012549</v>
      </c>
      <c r="D68" s="10"/>
      <c r="E68" s="10">
        <v>86618101</v>
      </c>
      <c r="F68" s="33"/>
      <c r="G68" s="33"/>
      <c r="H68" s="33"/>
      <c r="I68" s="34"/>
      <c r="J68" s="33"/>
      <c r="K68" s="33"/>
      <c r="L68" s="33"/>
      <c r="M68" s="34"/>
      <c r="N68" s="33"/>
      <c r="O68" s="33"/>
      <c r="P68" s="33"/>
      <c r="Q68" s="34"/>
      <c r="R68" s="33"/>
      <c r="S68" s="33"/>
      <c r="T68" s="33"/>
      <c r="U68" s="34"/>
      <c r="V68" s="33"/>
      <c r="W68" s="33"/>
      <c r="X68" s="35"/>
      <c r="Y68" s="33"/>
      <c r="Z68" s="33"/>
      <c r="AA68" s="35"/>
      <c r="AB68" s="33"/>
      <c r="AC68" s="33"/>
      <c r="AD68" s="35"/>
      <c r="AE68" s="36"/>
      <c r="AF68" s="36"/>
      <c r="AG68" s="37"/>
      <c r="AH68" s="33"/>
      <c r="AI68" s="33"/>
      <c r="AJ68" s="35"/>
      <c r="AK68" s="33"/>
      <c r="AL68" s="33"/>
      <c r="AM68" s="35"/>
      <c r="AN68" s="33"/>
      <c r="AO68" s="33"/>
      <c r="AP68" s="35"/>
      <c r="AQ68" s="38"/>
      <c r="AR68" s="38"/>
      <c r="AS68" s="39"/>
      <c r="AT68" s="33"/>
      <c r="AU68" s="33"/>
      <c r="AV68" s="35"/>
      <c r="AW68" s="33"/>
      <c r="AX68" s="33"/>
      <c r="AY68" s="35"/>
      <c r="AZ68" s="33"/>
      <c r="BA68" s="33"/>
      <c r="BB68" s="40"/>
      <c r="BC68" s="38"/>
      <c r="BD68" s="38"/>
      <c r="BE68" s="39"/>
      <c r="BF68" s="33"/>
      <c r="BG68" s="33"/>
      <c r="BH68" s="40"/>
      <c r="BI68" s="33"/>
      <c r="BJ68" s="33"/>
      <c r="BK68" s="40"/>
      <c r="BL68" s="33"/>
      <c r="BM68" s="33"/>
      <c r="BN68" s="40"/>
      <c r="BO68" s="38"/>
      <c r="BP68" s="33"/>
      <c r="BQ68" s="40"/>
      <c r="BR68" s="33"/>
      <c r="BS68" s="33"/>
      <c r="BT68" s="35"/>
      <c r="BU68" s="33"/>
      <c r="BV68" s="33"/>
      <c r="BW68" s="35"/>
      <c r="BX68" s="33"/>
      <c r="BY68" s="33"/>
      <c r="BZ68" s="35"/>
      <c r="CA68" s="41"/>
      <c r="CB68" s="41"/>
      <c r="CC68" s="42"/>
      <c r="CD68" s="33"/>
      <c r="CE68" s="33"/>
      <c r="CF68" s="35"/>
      <c r="CG68" s="33"/>
      <c r="CH68" s="33"/>
      <c r="CI68" s="35"/>
      <c r="CJ68" s="33"/>
      <c r="CK68" s="33"/>
      <c r="CL68" s="35"/>
      <c r="CM68" s="41"/>
      <c r="CN68" s="41"/>
      <c r="CO68" s="42"/>
      <c r="CP68" s="33"/>
      <c r="CQ68" s="33"/>
      <c r="CR68" s="35"/>
      <c r="CS68" s="33"/>
      <c r="CT68" s="33"/>
      <c r="CU68" s="35"/>
      <c r="CV68" s="33"/>
      <c r="CW68" s="33"/>
      <c r="CX68" s="35"/>
      <c r="CY68" s="41"/>
      <c r="CZ68" s="41"/>
      <c r="DA68" s="42"/>
      <c r="DB68" s="33"/>
      <c r="DC68" s="33"/>
      <c r="DD68" s="35"/>
      <c r="DE68" s="33"/>
      <c r="DF68" s="33"/>
      <c r="DG68" s="35"/>
      <c r="DH68" s="33"/>
      <c r="DI68" s="33"/>
      <c r="DJ68" s="35"/>
      <c r="DK68" s="41">
        <v>41841</v>
      </c>
      <c r="DL68" s="41"/>
      <c r="DM68" s="42"/>
      <c r="DN68" s="33"/>
      <c r="DO68" s="33"/>
      <c r="DP68" s="35"/>
      <c r="DQ68" s="33"/>
      <c r="DR68" s="33"/>
      <c r="DS68" s="35"/>
      <c r="DT68" s="43"/>
      <c r="DU68" s="43"/>
      <c r="DV68" s="44"/>
      <c r="DW68" s="33"/>
      <c r="DX68" s="33"/>
      <c r="DY68" s="35"/>
      <c r="DZ68" s="43"/>
      <c r="EA68" s="43"/>
      <c r="EB68" s="44"/>
      <c r="EC68" s="33"/>
      <c r="ED68" s="33"/>
      <c r="EE68" s="35"/>
      <c r="EF68" s="33"/>
      <c r="EG68" s="33"/>
      <c r="EH68" s="35"/>
      <c r="EI68" s="33"/>
      <c r="EJ68" s="33"/>
      <c r="EK68" s="35"/>
      <c r="EL68" s="43">
        <v>1198646</v>
      </c>
      <c r="EM68" s="43"/>
      <c r="EN68" s="44"/>
      <c r="EO68" s="33">
        <v>458838</v>
      </c>
      <c r="EP68" s="33"/>
      <c r="EQ68" s="35"/>
      <c r="ER68" s="33">
        <v>293163</v>
      </c>
      <c r="ES68" s="33">
        <f t="shared" si="220"/>
        <v>293163</v>
      </c>
      <c r="ET68" s="35" t="e">
        <f t="shared" si="221"/>
        <v>#DIV/0!</v>
      </c>
      <c r="EU68" s="43">
        <f t="shared" si="222"/>
        <v>1950647</v>
      </c>
      <c r="EV68" s="43">
        <f t="shared" si="223"/>
        <v>1908806</v>
      </c>
      <c r="EW68" s="44">
        <f t="shared" si="224"/>
        <v>46.620467962046796</v>
      </c>
      <c r="EX68" s="33">
        <v>755706</v>
      </c>
      <c r="EY68" s="33">
        <f t="shared" si="225"/>
        <v>755706</v>
      </c>
      <c r="EZ68" s="35" t="e">
        <f t="shared" si="226"/>
        <v>#DIV/0!</v>
      </c>
      <c r="FA68" s="33">
        <v>626794</v>
      </c>
      <c r="FB68" s="33">
        <f t="shared" si="227"/>
        <v>626794</v>
      </c>
      <c r="FC68" s="35" t="e">
        <f t="shared" si="228"/>
        <v>#DIV/0!</v>
      </c>
      <c r="FD68" s="45">
        <f t="shared" si="229"/>
        <v>1382500</v>
      </c>
      <c r="FE68" s="45">
        <f t="shared" si="230"/>
        <v>1382500</v>
      </c>
      <c r="FF68" s="46" t="e">
        <f t="shared" si="231"/>
        <v>#DIV/0!</v>
      </c>
      <c r="FG68" s="33">
        <v>841542</v>
      </c>
      <c r="FH68" s="33">
        <f t="shared" si="232"/>
        <v>841542</v>
      </c>
      <c r="FI68" s="35" t="e">
        <f t="shared" si="233"/>
        <v>#DIV/0!</v>
      </c>
      <c r="FJ68" s="45">
        <f t="shared" si="234"/>
        <v>2224042</v>
      </c>
      <c r="FK68" s="45">
        <f t="shared" si="235"/>
        <v>1025396</v>
      </c>
      <c r="FL68" s="46">
        <f t="shared" si="236"/>
        <v>1.8554619128583418</v>
      </c>
      <c r="FM68" s="33">
        <v>970544</v>
      </c>
      <c r="FN68" s="33">
        <f t="shared" si="117"/>
        <v>218543</v>
      </c>
      <c r="FO68" s="35">
        <f t="shared" si="118"/>
        <v>1.2906153050328391</v>
      </c>
      <c r="FP68" s="45">
        <f t="shared" si="116"/>
        <v>3194586</v>
      </c>
      <c r="FQ68" s="45">
        <f t="shared" si="119"/>
        <v>1243939</v>
      </c>
      <c r="FR68" s="46">
        <f t="shared" si="120"/>
        <v>1.637705848367234</v>
      </c>
    </row>
    <row r="69" spans="1:174" x14ac:dyDescent="0.2">
      <c r="A69" s="32">
        <v>63</v>
      </c>
      <c r="B69" s="32" t="s">
        <v>151</v>
      </c>
      <c r="C69" s="10">
        <v>1001262392</v>
      </c>
      <c r="D69" s="10"/>
      <c r="E69" s="10">
        <v>86618101</v>
      </c>
      <c r="F69" s="33"/>
      <c r="G69" s="33"/>
      <c r="H69" s="33"/>
      <c r="I69" s="34"/>
      <c r="J69" s="33"/>
      <c r="K69" s="33"/>
      <c r="L69" s="33"/>
      <c r="M69" s="34"/>
      <c r="N69" s="33"/>
      <c r="O69" s="33"/>
      <c r="P69" s="33"/>
      <c r="Q69" s="34"/>
      <c r="R69" s="33"/>
      <c r="S69" s="33"/>
      <c r="T69" s="33"/>
      <c r="U69" s="34"/>
      <c r="V69" s="33"/>
      <c r="W69" s="33"/>
      <c r="X69" s="35"/>
      <c r="Y69" s="33"/>
      <c r="Z69" s="33"/>
      <c r="AA69" s="35"/>
      <c r="AB69" s="33"/>
      <c r="AC69" s="33"/>
      <c r="AD69" s="35"/>
      <c r="AE69" s="36"/>
      <c r="AF69" s="36"/>
      <c r="AG69" s="37"/>
      <c r="AH69" s="33"/>
      <c r="AI69" s="33"/>
      <c r="AJ69" s="35"/>
      <c r="AK69" s="33"/>
      <c r="AL69" s="33"/>
      <c r="AM69" s="35"/>
      <c r="AN69" s="33"/>
      <c r="AO69" s="33"/>
      <c r="AP69" s="35"/>
      <c r="AQ69" s="38"/>
      <c r="AR69" s="38"/>
      <c r="AS69" s="39"/>
      <c r="AT69" s="33"/>
      <c r="AU69" s="33"/>
      <c r="AV69" s="35"/>
      <c r="AW69" s="33"/>
      <c r="AX69" s="33"/>
      <c r="AY69" s="35"/>
      <c r="AZ69" s="33"/>
      <c r="BA69" s="33"/>
      <c r="BB69" s="40"/>
      <c r="BC69" s="38"/>
      <c r="BD69" s="38"/>
      <c r="BE69" s="39"/>
      <c r="BF69" s="33"/>
      <c r="BG69" s="33"/>
      <c r="BH69" s="40"/>
      <c r="BI69" s="33"/>
      <c r="BJ69" s="33"/>
      <c r="BK69" s="40"/>
      <c r="BL69" s="33"/>
      <c r="BM69" s="33"/>
      <c r="BN69" s="40"/>
      <c r="BO69" s="38"/>
      <c r="BP69" s="33"/>
      <c r="BQ69" s="40"/>
      <c r="BR69" s="33"/>
      <c r="BS69" s="33"/>
      <c r="BT69" s="35"/>
      <c r="BU69" s="33"/>
      <c r="BV69" s="33"/>
      <c r="BW69" s="35"/>
      <c r="BX69" s="33"/>
      <c r="BY69" s="33"/>
      <c r="BZ69" s="35"/>
      <c r="CA69" s="41"/>
      <c r="CB69" s="41"/>
      <c r="CC69" s="42"/>
      <c r="CD69" s="33"/>
      <c r="CE69" s="33"/>
      <c r="CF69" s="35"/>
      <c r="CG69" s="33"/>
      <c r="CH69" s="33"/>
      <c r="CI69" s="35"/>
      <c r="CJ69" s="33"/>
      <c r="CK69" s="33"/>
      <c r="CL69" s="35"/>
      <c r="CM69" s="41"/>
      <c r="CN69" s="41"/>
      <c r="CO69" s="42"/>
      <c r="CP69" s="33"/>
      <c r="CQ69" s="33"/>
      <c r="CR69" s="35"/>
      <c r="CS69" s="33"/>
      <c r="CT69" s="33"/>
      <c r="CU69" s="35"/>
      <c r="CV69" s="33"/>
      <c r="CW69" s="33"/>
      <c r="CX69" s="35"/>
      <c r="CY69" s="41"/>
      <c r="CZ69" s="41"/>
      <c r="DA69" s="42"/>
      <c r="DB69" s="33"/>
      <c r="DC69" s="33"/>
      <c r="DD69" s="35"/>
      <c r="DE69" s="33"/>
      <c r="DF69" s="33"/>
      <c r="DG69" s="35"/>
      <c r="DH69" s="33"/>
      <c r="DI69" s="33"/>
      <c r="DJ69" s="35"/>
      <c r="DK69" s="41">
        <v>951890</v>
      </c>
      <c r="DL69" s="41"/>
      <c r="DM69" s="42"/>
      <c r="DN69" s="33"/>
      <c r="DO69" s="33"/>
      <c r="DP69" s="35"/>
      <c r="DQ69" s="33"/>
      <c r="DR69" s="33"/>
      <c r="DS69" s="35"/>
      <c r="DT69" s="43"/>
      <c r="DU69" s="43"/>
      <c r="DV69" s="44"/>
      <c r="DW69" s="33"/>
      <c r="DX69" s="33"/>
      <c r="DY69" s="35"/>
      <c r="DZ69" s="43"/>
      <c r="EA69" s="43"/>
      <c r="EB69" s="44"/>
      <c r="EC69" s="33"/>
      <c r="ED69" s="33"/>
      <c r="EE69" s="35"/>
      <c r="EF69" s="33"/>
      <c r="EG69" s="33"/>
      <c r="EH69" s="35"/>
      <c r="EI69" s="33"/>
      <c r="EJ69" s="33"/>
      <c r="EK69" s="35"/>
      <c r="EL69" s="43">
        <v>614332</v>
      </c>
      <c r="EM69" s="43"/>
      <c r="EN69" s="44"/>
      <c r="EO69" s="33">
        <v>136281</v>
      </c>
      <c r="EP69" s="33"/>
      <c r="EQ69" s="35"/>
      <c r="ER69" s="33">
        <v>133312</v>
      </c>
      <c r="ES69" s="33">
        <f t="shared" si="220"/>
        <v>133312</v>
      </c>
      <c r="ET69" s="35" t="e">
        <f t="shared" si="221"/>
        <v>#DIV/0!</v>
      </c>
      <c r="EU69" s="43">
        <f t="shared" si="222"/>
        <v>883925</v>
      </c>
      <c r="EV69" s="43">
        <f t="shared" si="223"/>
        <v>-67965</v>
      </c>
      <c r="EW69" s="44">
        <f t="shared" si="224"/>
        <v>0.92859994327075612</v>
      </c>
      <c r="EX69" s="33">
        <v>224000</v>
      </c>
      <c r="EY69" s="33">
        <f t="shared" si="225"/>
        <v>224000</v>
      </c>
      <c r="EZ69" s="35" t="e">
        <f t="shared" si="226"/>
        <v>#DIV/0!</v>
      </c>
      <c r="FA69" s="33">
        <v>211704</v>
      </c>
      <c r="FB69" s="33">
        <f t="shared" si="227"/>
        <v>211704</v>
      </c>
      <c r="FC69" s="35" t="e">
        <f t="shared" si="228"/>
        <v>#DIV/0!</v>
      </c>
      <c r="FD69" s="45">
        <f t="shared" si="229"/>
        <v>435704</v>
      </c>
      <c r="FE69" s="45">
        <f t="shared" si="230"/>
        <v>435704</v>
      </c>
      <c r="FF69" s="46" t="e">
        <f t="shared" si="231"/>
        <v>#DIV/0!</v>
      </c>
      <c r="FG69" s="33">
        <v>187479</v>
      </c>
      <c r="FH69" s="33">
        <f t="shared" si="232"/>
        <v>187479</v>
      </c>
      <c r="FI69" s="35" t="e">
        <f t="shared" si="233"/>
        <v>#DIV/0!</v>
      </c>
      <c r="FJ69" s="45">
        <f t="shared" si="234"/>
        <v>623183</v>
      </c>
      <c r="FK69" s="45">
        <f t="shared" si="235"/>
        <v>8851</v>
      </c>
      <c r="FL69" s="46">
        <f t="shared" si="236"/>
        <v>1.0144075190613544</v>
      </c>
      <c r="FM69" s="33">
        <v>251520</v>
      </c>
      <c r="FN69" s="33">
        <f t="shared" si="117"/>
        <v>-18073</v>
      </c>
      <c r="FO69" s="35">
        <f t="shared" si="118"/>
        <v>0.93296190924838551</v>
      </c>
      <c r="FP69" s="45">
        <f t="shared" si="116"/>
        <v>874703</v>
      </c>
      <c r="FQ69" s="45">
        <f t="shared" si="119"/>
        <v>-9222</v>
      </c>
      <c r="FR69" s="46">
        <f t="shared" si="120"/>
        <v>0.9895669881494471</v>
      </c>
    </row>
    <row r="70" spans="1:174" x14ac:dyDescent="0.2">
      <c r="A70" s="32"/>
      <c r="B70" s="32"/>
      <c r="C70" s="10"/>
      <c r="D70" s="10"/>
      <c r="E70" s="10"/>
      <c r="F70" s="33"/>
      <c r="G70" s="33"/>
      <c r="H70" s="33"/>
      <c r="I70" s="34"/>
      <c r="J70" s="33"/>
      <c r="K70" s="33"/>
      <c r="L70" s="33"/>
      <c r="M70" s="34"/>
      <c r="N70" s="33"/>
      <c r="O70" s="33"/>
      <c r="P70" s="33"/>
      <c r="Q70" s="34"/>
      <c r="R70" s="33"/>
      <c r="S70" s="33"/>
      <c r="T70" s="33"/>
      <c r="U70" s="34"/>
      <c r="V70" s="33"/>
      <c r="W70" s="33"/>
      <c r="X70" s="35"/>
      <c r="Y70" s="33"/>
      <c r="Z70" s="33"/>
      <c r="AA70" s="35"/>
      <c r="AB70" s="33"/>
      <c r="AC70" s="33"/>
      <c r="AD70" s="35"/>
      <c r="AE70" s="36"/>
      <c r="AF70" s="36"/>
      <c r="AG70" s="37"/>
      <c r="AH70" s="33"/>
      <c r="AI70" s="33"/>
      <c r="AJ70" s="35"/>
      <c r="AK70" s="33"/>
      <c r="AL70" s="33"/>
      <c r="AM70" s="35"/>
      <c r="AN70" s="33"/>
      <c r="AO70" s="33"/>
      <c r="AP70" s="35"/>
      <c r="AQ70" s="38"/>
      <c r="AR70" s="38"/>
      <c r="AS70" s="39"/>
      <c r="AT70" s="33"/>
      <c r="AU70" s="33"/>
      <c r="AV70" s="35"/>
      <c r="AW70" s="33"/>
      <c r="AX70" s="33"/>
      <c r="AY70" s="35"/>
      <c r="AZ70" s="33"/>
      <c r="BA70" s="33"/>
      <c r="BB70" s="40"/>
      <c r="BC70" s="38"/>
      <c r="BD70" s="38"/>
      <c r="BE70" s="39"/>
      <c r="BF70" s="33"/>
      <c r="BG70" s="33"/>
      <c r="BH70" s="40"/>
      <c r="BI70" s="33"/>
      <c r="BJ70" s="33"/>
      <c r="BK70" s="40"/>
      <c r="BL70" s="33"/>
      <c r="BM70" s="33"/>
      <c r="BN70" s="40"/>
      <c r="BO70" s="38"/>
      <c r="BP70" s="33"/>
      <c r="BQ70" s="40"/>
      <c r="BR70" s="33"/>
      <c r="BS70" s="33"/>
      <c r="BT70" s="35"/>
      <c r="BU70" s="33"/>
      <c r="BV70" s="33"/>
      <c r="BW70" s="35"/>
      <c r="BX70" s="33"/>
      <c r="BY70" s="33"/>
      <c r="BZ70" s="35"/>
      <c r="CA70" s="41"/>
      <c r="CB70" s="41"/>
      <c r="CC70" s="42"/>
      <c r="CD70" s="33"/>
      <c r="CE70" s="33"/>
      <c r="CF70" s="35"/>
      <c r="CG70" s="33"/>
      <c r="CH70" s="33"/>
      <c r="CI70" s="35"/>
      <c r="CJ70" s="33"/>
      <c r="CK70" s="33"/>
      <c r="CL70" s="35"/>
      <c r="CM70" s="41"/>
      <c r="CN70" s="41"/>
      <c r="CO70" s="42"/>
      <c r="CP70" s="33"/>
      <c r="CQ70" s="33"/>
      <c r="CR70" s="35"/>
      <c r="CS70" s="33"/>
      <c r="CT70" s="33"/>
      <c r="CU70" s="35"/>
      <c r="CV70" s="33"/>
      <c r="CW70" s="33"/>
      <c r="CX70" s="35"/>
      <c r="CY70" s="41"/>
      <c r="CZ70" s="41"/>
      <c r="DA70" s="42"/>
      <c r="DB70" s="33"/>
      <c r="DC70" s="33"/>
      <c r="DD70" s="35"/>
      <c r="DE70" s="33"/>
      <c r="DF70" s="33"/>
      <c r="DG70" s="35"/>
      <c r="DH70" s="33"/>
      <c r="DI70" s="33"/>
      <c r="DJ70" s="35"/>
      <c r="DK70" s="41"/>
      <c r="DL70" s="41"/>
      <c r="DM70" s="42"/>
      <c r="DN70" s="33"/>
      <c r="DO70" s="33"/>
      <c r="DP70" s="35"/>
      <c r="DQ70" s="33"/>
      <c r="DR70" s="33"/>
      <c r="DS70" s="35"/>
      <c r="DT70" s="43"/>
      <c r="DU70" s="43"/>
      <c r="DV70" s="44"/>
      <c r="DW70" s="33"/>
      <c r="DX70" s="33"/>
      <c r="DY70" s="35"/>
      <c r="DZ70" s="43"/>
      <c r="EA70" s="43"/>
      <c r="EB70" s="44"/>
      <c r="EC70" s="33"/>
      <c r="ED70" s="33"/>
      <c r="EE70" s="35"/>
      <c r="EF70" s="33"/>
      <c r="EG70" s="33"/>
      <c r="EH70" s="35"/>
      <c r="EI70" s="33"/>
      <c r="EJ70" s="33"/>
      <c r="EK70" s="35"/>
      <c r="EL70" s="43"/>
      <c r="EM70" s="43"/>
      <c r="EN70" s="44"/>
      <c r="EO70" s="33"/>
      <c r="EP70" s="33"/>
      <c r="EQ70" s="35"/>
      <c r="ER70" s="33"/>
      <c r="ES70" s="33">
        <f t="shared" ref="ES70:ES101" si="239">ER70-DH70</f>
        <v>0</v>
      </c>
      <c r="ET70" s="35" t="e">
        <f t="shared" ref="ET70:ET101" si="240">ER70/DH70</f>
        <v>#DIV/0!</v>
      </c>
      <c r="EU70" s="43">
        <f t="shared" ref="EU70:EU101" si="241">EL70+EO70+ER70</f>
        <v>0</v>
      </c>
      <c r="EV70" s="43">
        <f t="shared" ref="EV70:EV101" si="242">EU70-DK70</f>
        <v>0</v>
      </c>
      <c r="EW70" s="44" t="e">
        <f t="shared" ref="EW70:EW101" si="243">EU70/DK70</f>
        <v>#DIV/0!</v>
      </c>
      <c r="EX70" s="33"/>
      <c r="EY70" s="33">
        <f t="shared" ref="EY70:EY101" si="244">EX70-DT70</f>
        <v>0</v>
      </c>
      <c r="EZ70" s="35" t="e">
        <f t="shared" ref="EZ70:EZ101" si="245">EX70/DT70</f>
        <v>#DIV/0!</v>
      </c>
      <c r="FA70" s="33"/>
      <c r="FB70" s="33">
        <f t="shared" ref="FB70:FB101" si="246">FA70-DW70</f>
        <v>0</v>
      </c>
      <c r="FC70" s="35" t="e">
        <f t="shared" ref="FC70:FC101" si="247">FA70/DW70</f>
        <v>#DIV/0!</v>
      </c>
      <c r="FD70" s="45">
        <f t="shared" ref="FD70:FD101" si="248">EX70+FA70</f>
        <v>0</v>
      </c>
      <c r="FE70" s="45">
        <f t="shared" ref="FE70:FE101" si="249">FD70-DZ70</f>
        <v>0</v>
      </c>
      <c r="FF70" s="46" t="e">
        <f t="shared" ref="FF70:FF101" si="250">FD70/DZ70</f>
        <v>#DIV/0!</v>
      </c>
      <c r="FG70" s="33"/>
      <c r="FH70" s="33">
        <f t="shared" ref="FH70:FH101" si="251">FG70-(EC70+EF70+EI70)</f>
        <v>0</v>
      </c>
      <c r="FI70" s="35" t="e">
        <f t="shared" ref="FI70:FI101" si="252">FG70/(EC70+EF70+EI70)</f>
        <v>#DIV/0!</v>
      </c>
      <c r="FJ70" s="45">
        <f t="shared" ref="FJ70:FJ101" si="253">FD70+FG70</f>
        <v>0</v>
      </c>
      <c r="FK70" s="45">
        <f t="shared" ref="FK70:FK101" si="254">FJ70-EL70</f>
        <v>0</v>
      </c>
      <c r="FL70" s="46" t="e">
        <f t="shared" ref="FL70:FL101" si="255">FJ70/EL70</f>
        <v>#DIV/0!</v>
      </c>
      <c r="FM70" s="33"/>
      <c r="FN70" s="33">
        <f t="shared" si="117"/>
        <v>0</v>
      </c>
      <c r="FO70" s="35" t="e">
        <f t="shared" si="118"/>
        <v>#DIV/0!</v>
      </c>
      <c r="FP70" s="45">
        <f t="shared" ref="FP70:FP108" si="256">FJ70+FM70</f>
        <v>0</v>
      </c>
      <c r="FQ70" s="45">
        <f t="shared" si="119"/>
        <v>0</v>
      </c>
      <c r="FR70" s="46" t="e">
        <f t="shared" si="120"/>
        <v>#DIV/0!</v>
      </c>
    </row>
    <row r="71" spans="1:174" x14ac:dyDescent="0.2">
      <c r="A71" s="32"/>
      <c r="B71" s="32"/>
      <c r="C71" s="10"/>
      <c r="D71" s="10"/>
      <c r="E71" s="10"/>
      <c r="F71" s="33"/>
      <c r="G71" s="33"/>
      <c r="H71" s="33"/>
      <c r="I71" s="34"/>
      <c r="J71" s="33"/>
      <c r="K71" s="33"/>
      <c r="L71" s="33"/>
      <c r="M71" s="34"/>
      <c r="N71" s="33"/>
      <c r="O71" s="33"/>
      <c r="P71" s="33"/>
      <c r="Q71" s="34"/>
      <c r="R71" s="33"/>
      <c r="S71" s="33"/>
      <c r="T71" s="33"/>
      <c r="U71" s="34"/>
      <c r="V71" s="33"/>
      <c r="W71" s="33"/>
      <c r="X71" s="35"/>
      <c r="Y71" s="33"/>
      <c r="Z71" s="33"/>
      <c r="AA71" s="35"/>
      <c r="AB71" s="33"/>
      <c r="AC71" s="33"/>
      <c r="AD71" s="35"/>
      <c r="AE71" s="36"/>
      <c r="AF71" s="36"/>
      <c r="AG71" s="37"/>
      <c r="AH71" s="33"/>
      <c r="AI71" s="33"/>
      <c r="AJ71" s="35"/>
      <c r="AK71" s="33"/>
      <c r="AL71" s="33"/>
      <c r="AM71" s="35"/>
      <c r="AN71" s="33"/>
      <c r="AO71" s="33"/>
      <c r="AP71" s="35"/>
      <c r="AQ71" s="38"/>
      <c r="AR71" s="38"/>
      <c r="AS71" s="39"/>
      <c r="AT71" s="33"/>
      <c r="AU71" s="33"/>
      <c r="AV71" s="35"/>
      <c r="AW71" s="33"/>
      <c r="AX71" s="33"/>
      <c r="AY71" s="35"/>
      <c r="AZ71" s="33"/>
      <c r="BA71" s="33">
        <f t="shared" ref="BA71:BA91" si="257">AZ71-P71</f>
        <v>0</v>
      </c>
      <c r="BB71" s="40" t="e">
        <f t="shared" ref="BB71:BB91" si="258">AZ71/P71</f>
        <v>#DIV/0!</v>
      </c>
      <c r="BC71" s="38">
        <f t="shared" ref="BC71:BC91" si="259">AQ71+AT71+AW71+AZ71</f>
        <v>0</v>
      </c>
      <c r="BD71" s="38">
        <f t="shared" ref="BD71:BD91" si="260">BC71-Q71</f>
        <v>0</v>
      </c>
      <c r="BE71" s="39" t="e">
        <f t="shared" ref="BE71:BE91" si="261">BC71/Q71</f>
        <v>#DIV/0!</v>
      </c>
      <c r="BF71" s="33"/>
      <c r="BG71" s="33">
        <f t="shared" ref="BG71:BG91" si="262">BF71-R71</f>
        <v>0</v>
      </c>
      <c r="BH71" s="40" t="e">
        <f t="shared" ref="BH71:BH91" si="263">BF71/R71</f>
        <v>#DIV/0!</v>
      </c>
      <c r="BI71" s="33"/>
      <c r="BJ71" s="33">
        <f t="shared" ref="BJ71:BJ91" si="264">BI71-S71</f>
        <v>0</v>
      </c>
      <c r="BK71" s="40" t="e">
        <f t="shared" ref="BK71:BK91" si="265">BI71/S71</f>
        <v>#DIV/0!</v>
      </c>
      <c r="BL71" s="33"/>
      <c r="BM71" s="33">
        <f t="shared" ref="BM71:BM91" si="266">BL71-T71</f>
        <v>0</v>
      </c>
      <c r="BN71" s="40" t="e">
        <f t="shared" ref="BN71:BN91" si="267">BL71/T71</f>
        <v>#DIV/0!</v>
      </c>
      <c r="BO71" s="38">
        <f t="shared" ref="BO71:BO91" si="268">BC71+BF71+BI71+BL71</f>
        <v>0</v>
      </c>
      <c r="BP71" s="33">
        <f t="shared" ref="BP71:BP91" si="269">BO71-U71</f>
        <v>0</v>
      </c>
      <c r="BQ71" s="40" t="e">
        <f t="shared" ref="BQ71:BQ91" si="270">BO71/U71</f>
        <v>#DIV/0!</v>
      </c>
      <c r="BR71" s="33"/>
      <c r="BS71" s="33">
        <f t="shared" ref="BS71:BS91" si="271">BR71-V71</f>
        <v>0</v>
      </c>
      <c r="BT71" s="35" t="e">
        <f t="shared" ref="BT71:BT91" si="272">BR71/V71</f>
        <v>#DIV/0!</v>
      </c>
      <c r="BU71" s="33"/>
      <c r="BV71" s="33">
        <f t="shared" ref="BV71:BV91" si="273">BU71-Y71</f>
        <v>0</v>
      </c>
      <c r="BW71" s="35" t="e">
        <f t="shared" ref="BW71:BW91" si="274">BU71/Y71</f>
        <v>#DIV/0!</v>
      </c>
      <c r="BX71" s="33"/>
      <c r="BY71" s="33">
        <f t="shared" ref="BY71:BY91" si="275">BX71-AB71</f>
        <v>0</v>
      </c>
      <c r="BZ71" s="35" t="e">
        <f t="shared" ref="BZ71:BZ91" si="276">BX71/AB71</f>
        <v>#DIV/0!</v>
      </c>
      <c r="CA71" s="41">
        <f t="shared" ref="CA71:CA91" si="277">BR71+BU71+BX71</f>
        <v>0</v>
      </c>
      <c r="CB71" s="41">
        <f t="shared" ref="CB71:CB91" si="278">CA71-AE71</f>
        <v>0</v>
      </c>
      <c r="CC71" s="42" t="e">
        <f t="shared" ref="CC71:CC91" si="279">CA71/AE71</f>
        <v>#DIV/0!</v>
      </c>
      <c r="CD71" s="33"/>
      <c r="CE71" s="33">
        <f t="shared" ref="CE71:CE91" si="280">CD71-AH71</f>
        <v>0</v>
      </c>
      <c r="CF71" s="35" t="e">
        <f t="shared" ref="CF71:CF91" si="281">CD71/AH71</f>
        <v>#DIV/0!</v>
      </c>
      <c r="CG71" s="33"/>
      <c r="CH71" s="33">
        <f t="shared" ref="CH71:CH91" si="282">CG71-AK71</f>
        <v>0</v>
      </c>
      <c r="CI71" s="35" t="e">
        <f t="shared" ref="CI71:CI91" si="283">CG71/AK71</f>
        <v>#DIV/0!</v>
      </c>
      <c r="CJ71" s="33"/>
      <c r="CK71" s="33">
        <f t="shared" ref="CK71:CK91" si="284">CJ71-AN71</f>
        <v>0</v>
      </c>
      <c r="CL71" s="35" t="e">
        <f t="shared" ref="CL71:CL91" si="285">CJ71/AN71</f>
        <v>#DIV/0!</v>
      </c>
      <c r="CM71" s="41">
        <f t="shared" ref="CM71:CM91" si="286">CA71+CD71+CG71+CJ71</f>
        <v>0</v>
      </c>
      <c r="CN71" s="41">
        <f t="shared" ref="CN71:CN91" si="287">CM71-AQ71</f>
        <v>0</v>
      </c>
      <c r="CO71" s="42" t="e">
        <f t="shared" ref="CO71:CO91" si="288">CM71/AQ71</f>
        <v>#DIV/0!</v>
      </c>
      <c r="CP71" s="33"/>
      <c r="CQ71" s="33">
        <f t="shared" ref="CQ71:CQ91" si="289">CP71-AT71</f>
        <v>0</v>
      </c>
      <c r="CR71" s="35" t="e">
        <f t="shared" ref="CR71:CR91" si="290">CP71/AT71</f>
        <v>#DIV/0!</v>
      </c>
      <c r="CS71" s="33"/>
      <c r="CT71" s="33">
        <f t="shared" ref="CT71:CT91" si="291">CS71-AW71</f>
        <v>0</v>
      </c>
      <c r="CU71" s="35" t="e">
        <f t="shared" ref="CU71:CU91" si="292">CS71/AW71</f>
        <v>#DIV/0!</v>
      </c>
      <c r="CV71" s="33"/>
      <c r="CW71" s="33">
        <f t="shared" ref="CW71:CW91" si="293">CV71-AZ71</f>
        <v>0</v>
      </c>
      <c r="CX71" s="35" t="e">
        <f t="shared" ref="CX71:CX91" si="294">CV71/AZ71</f>
        <v>#DIV/0!</v>
      </c>
      <c r="CY71" s="41">
        <f t="shared" ref="CY71:CY91" si="295">CM71+CP71+CS71+CV71</f>
        <v>0</v>
      </c>
      <c r="CZ71" s="41">
        <f t="shared" ref="CZ71:CZ91" si="296">CY71-BC71</f>
        <v>0</v>
      </c>
      <c r="DA71" s="42" t="e">
        <f t="shared" ref="DA71:DA91" si="297">CY71/BC71</f>
        <v>#DIV/0!</v>
      </c>
      <c r="DB71" s="33"/>
      <c r="DC71" s="33">
        <f t="shared" ref="DC71:DC91" si="298">DB71-BF71</f>
        <v>0</v>
      </c>
      <c r="DD71" s="35" t="e">
        <f t="shared" ref="DD71:DD91" si="299">DB71/BF71</f>
        <v>#DIV/0!</v>
      </c>
      <c r="DE71" s="33"/>
      <c r="DF71" s="33">
        <f t="shared" ref="DF71:DF91" si="300">DE71-BI71</f>
        <v>0</v>
      </c>
      <c r="DG71" s="35" t="e">
        <f t="shared" ref="DG71:DG91" si="301">DE71/BI71</f>
        <v>#DIV/0!</v>
      </c>
      <c r="DH71" s="33"/>
      <c r="DI71" s="33">
        <f t="shared" ref="DI71:DI91" si="302">DH71-BL71</f>
        <v>0</v>
      </c>
      <c r="DJ71" s="35" t="e">
        <f t="shared" ref="DJ71:DJ91" si="303">DH71/BL71</f>
        <v>#DIV/0!</v>
      </c>
      <c r="DK71" s="41">
        <f t="shared" ref="DK71:DK91" si="304">CY71+DB71+DE71+DH71</f>
        <v>0</v>
      </c>
      <c r="DL71" s="41">
        <f t="shared" ref="DL71:DL91" si="305">DK71-BO71</f>
        <v>0</v>
      </c>
      <c r="DM71" s="42" t="e">
        <f t="shared" ref="DM71:DM91" si="306">DK71/BO71</f>
        <v>#DIV/0!</v>
      </c>
      <c r="DN71" s="33"/>
      <c r="DO71" s="33">
        <f t="shared" ref="DO71:DO91" si="307">DN71-BU71-BR71</f>
        <v>0</v>
      </c>
      <c r="DP71" s="35" t="e">
        <f t="shared" ref="DP71:DP91" si="308">DN71/(BU71+BR71)</f>
        <v>#DIV/0!</v>
      </c>
      <c r="DQ71" s="33"/>
      <c r="DR71" s="33">
        <f t="shared" ref="DR71:DR91" si="309">DQ71-BX71</f>
        <v>0</v>
      </c>
      <c r="DS71" s="35" t="e">
        <f t="shared" ref="DS71:DS91" si="310">DQ71/BX71</f>
        <v>#DIV/0!</v>
      </c>
      <c r="DT71" s="43">
        <f t="shared" ref="DT71:DT91" si="311">DN71+DQ71</f>
        <v>0</v>
      </c>
      <c r="DU71" s="43">
        <f t="shared" ref="DU71:DU91" si="312">DT71-CA71</f>
        <v>0</v>
      </c>
      <c r="DV71" s="44" t="e">
        <f t="shared" ref="DV71:DV91" si="313">DT71/CA71</f>
        <v>#DIV/0!</v>
      </c>
      <c r="DW71" s="33"/>
      <c r="DX71" s="33">
        <f t="shared" ref="DX71:DX91" si="314">DW71-(CJ71+CG71+CD71)</f>
        <v>0</v>
      </c>
      <c r="DY71" s="35" t="e">
        <f t="shared" ref="DY71:DY91" si="315">DW71/(CJ71+CG71+CD71)</f>
        <v>#DIV/0!</v>
      </c>
      <c r="DZ71" s="43">
        <f t="shared" ref="DZ71:DZ91" si="316">DT71+DW71</f>
        <v>0</v>
      </c>
      <c r="EA71" s="43">
        <f t="shared" ref="EA71:EA91" si="317">DZ71-CM71</f>
        <v>0</v>
      </c>
      <c r="EB71" s="44" t="e">
        <f t="shared" ref="EB71:EB91" si="318">DZ71/CM71</f>
        <v>#DIV/0!</v>
      </c>
      <c r="EC71" s="33"/>
      <c r="ED71" s="33">
        <f t="shared" ref="ED71:ED91" si="319">EC71-CP71</f>
        <v>0</v>
      </c>
      <c r="EE71" s="35" t="e">
        <f t="shared" ref="EE71:EE91" si="320">EC71/CP71</f>
        <v>#DIV/0!</v>
      </c>
      <c r="EF71" s="33"/>
      <c r="EG71" s="33">
        <f t="shared" ref="EG71:EG91" si="321">EF71-CS71</f>
        <v>0</v>
      </c>
      <c r="EH71" s="35" t="e">
        <f t="shared" ref="EH71:EH91" si="322">EF71/CS71</f>
        <v>#DIV/0!</v>
      </c>
      <c r="EI71" s="33"/>
      <c r="EJ71" s="33">
        <f t="shared" ref="EJ71:EJ91" si="323">EI71-CV71</f>
        <v>0</v>
      </c>
      <c r="EK71" s="35" t="e">
        <f t="shared" ref="EK71:EK91" si="324">EI71/CV71</f>
        <v>#DIV/0!</v>
      </c>
      <c r="EL71" s="43">
        <f t="shared" ref="EL71:EL90" si="325">DZ71+EC71+EF71+EI71</f>
        <v>0</v>
      </c>
      <c r="EM71" s="43">
        <f t="shared" ref="EM71:EM91" si="326">EL71-CY71</f>
        <v>0</v>
      </c>
      <c r="EN71" s="44" t="e">
        <f t="shared" ref="EN71:EN91" si="327">EL71/CY71</f>
        <v>#DIV/0!</v>
      </c>
      <c r="EO71" s="33"/>
      <c r="EP71" s="33">
        <f t="shared" ref="EP71:EP91" si="328">EO71-DE71-DB71</f>
        <v>0</v>
      </c>
      <c r="EQ71" s="35" t="e">
        <f t="shared" ref="EQ71:EQ91" si="329">EO71/(DB71+DE71)</f>
        <v>#DIV/0!</v>
      </c>
      <c r="ER71" s="33"/>
      <c r="ES71" s="33">
        <f t="shared" si="239"/>
        <v>0</v>
      </c>
      <c r="ET71" s="35" t="e">
        <f t="shared" si="240"/>
        <v>#DIV/0!</v>
      </c>
      <c r="EU71" s="43">
        <f t="shared" si="241"/>
        <v>0</v>
      </c>
      <c r="EV71" s="43">
        <f t="shared" si="242"/>
        <v>0</v>
      </c>
      <c r="EW71" s="44" t="e">
        <f t="shared" si="243"/>
        <v>#DIV/0!</v>
      </c>
      <c r="EX71" s="33"/>
      <c r="EY71" s="33">
        <f t="shared" si="244"/>
        <v>0</v>
      </c>
      <c r="EZ71" s="35" t="e">
        <f t="shared" si="245"/>
        <v>#DIV/0!</v>
      </c>
      <c r="FA71" s="33"/>
      <c r="FB71" s="33">
        <f t="shared" si="246"/>
        <v>0</v>
      </c>
      <c r="FC71" s="35" t="e">
        <f t="shared" si="247"/>
        <v>#DIV/0!</v>
      </c>
      <c r="FD71" s="45">
        <f t="shared" si="248"/>
        <v>0</v>
      </c>
      <c r="FE71" s="45">
        <f t="shared" si="249"/>
        <v>0</v>
      </c>
      <c r="FF71" s="46" t="e">
        <f t="shared" si="250"/>
        <v>#DIV/0!</v>
      </c>
      <c r="FG71" s="33"/>
      <c r="FH71" s="33">
        <f t="shared" si="251"/>
        <v>0</v>
      </c>
      <c r="FI71" s="35" t="e">
        <f t="shared" si="252"/>
        <v>#DIV/0!</v>
      </c>
      <c r="FJ71" s="45">
        <f t="shared" si="253"/>
        <v>0</v>
      </c>
      <c r="FK71" s="45">
        <f t="shared" si="254"/>
        <v>0</v>
      </c>
      <c r="FL71" s="46" t="e">
        <f t="shared" si="255"/>
        <v>#DIV/0!</v>
      </c>
      <c r="FM71" s="33"/>
      <c r="FN71" s="33">
        <f t="shared" ref="FN71:FN108" si="330">FM71-ER71-EO71</f>
        <v>0</v>
      </c>
      <c r="FO71" s="35" t="e">
        <f t="shared" ref="FO71:FO108" si="331">FM71/(EO71+ER71)</f>
        <v>#DIV/0!</v>
      </c>
      <c r="FP71" s="45">
        <f t="shared" si="256"/>
        <v>0</v>
      </c>
      <c r="FQ71" s="45">
        <f t="shared" ref="FQ71:FQ108" si="332">FP71-EU71</f>
        <v>0</v>
      </c>
      <c r="FR71" s="46" t="e">
        <f t="shared" ref="FR71:FR108" si="333">FP71/EU71</f>
        <v>#DIV/0!</v>
      </c>
    </row>
    <row r="72" spans="1:174" ht="13.5" customHeight="1" x14ac:dyDescent="0.2">
      <c r="A72" s="32">
        <v>64</v>
      </c>
      <c r="B72" s="32" t="s">
        <v>152</v>
      </c>
      <c r="C72" s="10">
        <v>7813341546</v>
      </c>
      <c r="D72" s="10">
        <v>101202001</v>
      </c>
      <c r="E72" s="10">
        <v>86618411</v>
      </c>
      <c r="F72" s="33">
        <v>7770</v>
      </c>
      <c r="G72" s="33">
        <v>250261</v>
      </c>
      <c r="H72" s="33">
        <v>185199</v>
      </c>
      <c r="I72" s="34">
        <f t="shared" ref="I72:I83" si="334">F72+G72+H72</f>
        <v>443230</v>
      </c>
      <c r="J72" s="33">
        <v>189537</v>
      </c>
      <c r="K72" s="33">
        <v>236432</v>
      </c>
      <c r="L72" s="33">
        <v>216174</v>
      </c>
      <c r="M72" s="34">
        <f t="shared" ref="M72:M83" si="335">I72+J72+K72+L72</f>
        <v>1085373</v>
      </c>
      <c r="N72" s="33">
        <v>250960</v>
      </c>
      <c r="O72" s="33">
        <v>288294</v>
      </c>
      <c r="P72" s="33">
        <v>216111</v>
      </c>
      <c r="Q72" s="34">
        <f t="shared" ref="Q72:Q83" si="336">M72+N72+O72+P72</f>
        <v>1840738</v>
      </c>
      <c r="R72" s="33">
        <v>172293</v>
      </c>
      <c r="S72" s="33">
        <v>246347</v>
      </c>
      <c r="T72" s="33">
        <v>446832</v>
      </c>
      <c r="U72" s="34">
        <f t="shared" ref="U72:U83" si="337">Q72+R72+S72+T72</f>
        <v>2706210</v>
      </c>
      <c r="V72" s="33">
        <v>186114</v>
      </c>
      <c r="W72" s="33">
        <f t="shared" ref="W72:W83" si="338">V72-F72</f>
        <v>178344</v>
      </c>
      <c r="X72" s="35">
        <f t="shared" ref="X72:X83" si="339">V72/F72</f>
        <v>23.952895752895753</v>
      </c>
      <c r="Y72" s="33">
        <v>278514</v>
      </c>
      <c r="Z72" s="33">
        <f t="shared" ref="Z72:Z83" si="340">Y72-G72</f>
        <v>28253</v>
      </c>
      <c r="AA72" s="35">
        <f t="shared" ref="AA72:AA83" si="341">Y72/G72</f>
        <v>1.1128941385193858</v>
      </c>
      <c r="AB72" s="33">
        <v>197599</v>
      </c>
      <c r="AC72" s="33">
        <f t="shared" ref="AC72:AC83" si="342">AB72-H72</f>
        <v>12400</v>
      </c>
      <c r="AD72" s="35">
        <f t="shared" ref="AD72:AD83" si="343">AB72/H72</f>
        <v>1.0669550051566152</v>
      </c>
      <c r="AE72" s="36">
        <f t="shared" ref="AE72:AE83" si="344">V72+Y72+AB72</f>
        <v>662227</v>
      </c>
      <c r="AF72" s="36">
        <f t="shared" ref="AF72:AF83" si="345">AE72-I72</f>
        <v>218997</v>
      </c>
      <c r="AG72" s="37">
        <f t="shared" ref="AG72:AG83" si="346">AE72/I72</f>
        <v>1.494093360106491</v>
      </c>
      <c r="AH72" s="33">
        <v>214897</v>
      </c>
      <c r="AI72" s="33">
        <f t="shared" ref="AI72:AI83" si="347">AH72-J72</f>
        <v>25360</v>
      </c>
      <c r="AJ72" s="35">
        <f t="shared" ref="AJ72:AJ83" si="348">AH72/J72</f>
        <v>1.1337997330336558</v>
      </c>
      <c r="AK72" s="33">
        <v>202595</v>
      </c>
      <c r="AL72" s="33">
        <f t="shared" ref="AL72:AL83" si="349">AK72-K72</f>
        <v>-33837</v>
      </c>
      <c r="AM72" s="35">
        <f t="shared" ref="AM72:AM83" si="350">AK72/K72</f>
        <v>0.85688485484198418</v>
      </c>
      <c r="AN72" s="33">
        <v>210495</v>
      </c>
      <c r="AO72" s="33">
        <f t="shared" ref="AO72:AO91" si="351">AN72-L72</f>
        <v>-5679</v>
      </c>
      <c r="AP72" s="35">
        <f t="shared" ref="AP72:AP91" si="352">AN72/L72</f>
        <v>0.97372949568403233</v>
      </c>
      <c r="AQ72" s="38">
        <f t="shared" ref="AQ72:AQ91" si="353">AE72+AH72+AK72+AN72</f>
        <v>1290214</v>
      </c>
      <c r="AR72" s="38">
        <f t="shared" ref="AR72:AR91" si="354">AQ72-M72</f>
        <v>204841</v>
      </c>
      <c r="AS72" s="39">
        <f t="shared" ref="AS72:AS91" si="355">AQ72/M72</f>
        <v>1.1887286674719197</v>
      </c>
      <c r="AT72" s="33">
        <v>223566</v>
      </c>
      <c r="AU72" s="33">
        <f t="shared" ref="AU72:AU91" si="356">AT72-N72</f>
        <v>-27394</v>
      </c>
      <c r="AV72" s="35">
        <f t="shared" ref="AV72:AV91" si="357">AT72/N72</f>
        <v>0.89084316225693339</v>
      </c>
      <c r="AW72" s="33">
        <v>303716</v>
      </c>
      <c r="AX72" s="33">
        <f t="shared" ref="AX72:AX91" si="358">AW72-O72</f>
        <v>15422</v>
      </c>
      <c r="AY72" s="35">
        <f t="shared" ref="AY72:AY91" si="359">AW72/O72</f>
        <v>1.0534940026500725</v>
      </c>
      <c r="AZ72" s="33">
        <v>253104</v>
      </c>
      <c r="BA72" s="33">
        <f t="shared" si="257"/>
        <v>36993</v>
      </c>
      <c r="BB72" s="40">
        <f t="shared" si="258"/>
        <v>1.1711759234837653</v>
      </c>
      <c r="BC72" s="38">
        <f t="shared" si="259"/>
        <v>2070600</v>
      </c>
      <c r="BD72" s="38">
        <f t="shared" si="260"/>
        <v>229862</v>
      </c>
      <c r="BE72" s="39">
        <f t="shared" si="261"/>
        <v>1.1248749143006773</v>
      </c>
      <c r="BF72" s="33">
        <v>254998</v>
      </c>
      <c r="BG72" s="33">
        <f t="shared" si="262"/>
        <v>82705</v>
      </c>
      <c r="BH72" s="40">
        <f t="shared" si="263"/>
        <v>1.4800253057291939</v>
      </c>
      <c r="BI72" s="33">
        <v>254901</v>
      </c>
      <c r="BJ72" s="33">
        <f t="shared" si="264"/>
        <v>8554</v>
      </c>
      <c r="BK72" s="40">
        <f t="shared" si="265"/>
        <v>1.0347233779993261</v>
      </c>
      <c r="BL72" s="33">
        <v>556799</v>
      </c>
      <c r="BM72" s="33">
        <f t="shared" si="266"/>
        <v>109967</v>
      </c>
      <c r="BN72" s="40">
        <f t="shared" si="267"/>
        <v>1.2461036810255308</v>
      </c>
      <c r="BO72" s="38">
        <f t="shared" si="268"/>
        <v>3137298</v>
      </c>
      <c r="BP72" s="33">
        <f t="shared" si="269"/>
        <v>431088</v>
      </c>
      <c r="BQ72" s="40">
        <f t="shared" si="270"/>
        <v>1.1592958417861141</v>
      </c>
      <c r="BR72" s="33">
        <v>204064</v>
      </c>
      <c r="BS72" s="33">
        <f t="shared" si="271"/>
        <v>17950</v>
      </c>
      <c r="BT72" s="35">
        <f t="shared" si="272"/>
        <v>1.0964462641176913</v>
      </c>
      <c r="BU72" s="33">
        <v>227209</v>
      </c>
      <c r="BV72" s="33">
        <f t="shared" si="273"/>
        <v>-51305</v>
      </c>
      <c r="BW72" s="35">
        <f t="shared" si="274"/>
        <v>0.81579022957553304</v>
      </c>
      <c r="BX72" s="33">
        <v>244280</v>
      </c>
      <c r="BY72" s="33">
        <f t="shared" si="275"/>
        <v>46681</v>
      </c>
      <c r="BZ72" s="35">
        <f t="shared" si="276"/>
        <v>1.2362410740945045</v>
      </c>
      <c r="CA72" s="41">
        <f t="shared" si="277"/>
        <v>675553</v>
      </c>
      <c r="CB72" s="41">
        <f t="shared" si="278"/>
        <v>13326</v>
      </c>
      <c r="CC72" s="42">
        <f t="shared" si="279"/>
        <v>1.0201230091796318</v>
      </c>
      <c r="CD72" s="33">
        <v>253874</v>
      </c>
      <c r="CE72" s="33">
        <f t="shared" si="280"/>
        <v>38977</v>
      </c>
      <c r="CF72" s="35">
        <f t="shared" si="281"/>
        <v>1.181375263498327</v>
      </c>
      <c r="CG72" s="33">
        <v>237252.97</v>
      </c>
      <c r="CH72" s="33">
        <f t="shared" si="282"/>
        <v>34657.97</v>
      </c>
      <c r="CI72" s="35">
        <f t="shared" si="283"/>
        <v>1.1710702139736913</v>
      </c>
      <c r="CJ72" s="33">
        <v>220357</v>
      </c>
      <c r="CK72" s="33">
        <f t="shared" si="284"/>
        <v>9862</v>
      </c>
      <c r="CL72" s="35">
        <f t="shared" si="285"/>
        <v>1.0468514691560369</v>
      </c>
      <c r="CM72" s="41">
        <f t="shared" si="286"/>
        <v>1387036.97</v>
      </c>
      <c r="CN72" s="41">
        <f t="shared" si="287"/>
        <v>96822.969999999972</v>
      </c>
      <c r="CO72" s="42">
        <f t="shared" si="288"/>
        <v>1.0750441167124214</v>
      </c>
      <c r="CP72" s="33">
        <v>260169</v>
      </c>
      <c r="CQ72" s="33">
        <f t="shared" si="289"/>
        <v>36603</v>
      </c>
      <c r="CR72" s="35">
        <f t="shared" si="290"/>
        <v>1.1637234642119105</v>
      </c>
      <c r="CS72" s="33">
        <v>266358</v>
      </c>
      <c r="CT72" s="33">
        <f t="shared" si="291"/>
        <v>-37358</v>
      </c>
      <c r="CU72" s="35">
        <f t="shared" si="292"/>
        <v>0.87699693134375534</v>
      </c>
      <c r="CV72" s="33">
        <v>198446</v>
      </c>
      <c r="CW72" s="33">
        <f t="shared" si="293"/>
        <v>-54658</v>
      </c>
      <c r="CX72" s="35">
        <f t="shared" si="294"/>
        <v>0.78404924457930336</v>
      </c>
      <c r="CY72" s="41">
        <f t="shared" si="295"/>
        <v>2112009.9699999997</v>
      </c>
      <c r="CZ72" s="41">
        <f t="shared" si="296"/>
        <v>41409.969999999739</v>
      </c>
      <c r="DA72" s="42">
        <f t="shared" si="297"/>
        <v>1.019999019607843</v>
      </c>
      <c r="DB72" s="33">
        <v>187449</v>
      </c>
      <c r="DC72" s="33">
        <f t="shared" si="298"/>
        <v>-67549</v>
      </c>
      <c r="DD72" s="35">
        <f t="shared" si="299"/>
        <v>0.73509988313633834</v>
      </c>
      <c r="DE72" s="33">
        <v>245505</v>
      </c>
      <c r="DF72" s="33">
        <f t="shared" si="300"/>
        <v>-9396</v>
      </c>
      <c r="DG72" s="35">
        <f t="shared" si="301"/>
        <v>0.96313863029176028</v>
      </c>
      <c r="DH72" s="33">
        <v>990079</v>
      </c>
      <c r="DI72" s="33">
        <f t="shared" si="302"/>
        <v>433280</v>
      </c>
      <c r="DJ72" s="35">
        <f t="shared" si="303"/>
        <v>1.7781623171018626</v>
      </c>
      <c r="DK72" s="41">
        <f t="shared" si="304"/>
        <v>3535042.9699999997</v>
      </c>
      <c r="DL72" s="41">
        <f t="shared" si="305"/>
        <v>397744.96999999974</v>
      </c>
      <c r="DM72" s="42">
        <f t="shared" si="306"/>
        <v>1.1267794675545644</v>
      </c>
      <c r="DN72" s="33">
        <v>421681</v>
      </c>
      <c r="DO72" s="33">
        <f t="shared" si="307"/>
        <v>-9592</v>
      </c>
      <c r="DP72" s="35">
        <f t="shared" si="308"/>
        <v>0.97775886735316142</v>
      </c>
      <c r="DQ72" s="33">
        <v>190209</v>
      </c>
      <c r="DR72" s="33">
        <f t="shared" si="309"/>
        <v>-54071</v>
      </c>
      <c r="DS72" s="35">
        <f t="shared" si="310"/>
        <v>0.77865154740461762</v>
      </c>
      <c r="DT72" s="43">
        <f t="shared" si="311"/>
        <v>611890</v>
      </c>
      <c r="DU72" s="43">
        <f t="shared" si="312"/>
        <v>-63663</v>
      </c>
      <c r="DV72" s="44">
        <f t="shared" si="313"/>
        <v>0.9057616500851895</v>
      </c>
      <c r="DW72" s="33">
        <v>654944</v>
      </c>
      <c r="DX72" s="33">
        <f t="shared" si="314"/>
        <v>-56539.969999999972</v>
      </c>
      <c r="DY72" s="35">
        <f t="shared" si="315"/>
        <v>0.92053233469195384</v>
      </c>
      <c r="DZ72" s="43">
        <f t="shared" si="316"/>
        <v>1266834</v>
      </c>
      <c r="EA72" s="43">
        <f t="shared" si="317"/>
        <v>-120202.96999999997</v>
      </c>
      <c r="EB72" s="44">
        <f t="shared" si="318"/>
        <v>0.91333830849512254</v>
      </c>
      <c r="EC72" s="33">
        <v>221922</v>
      </c>
      <c r="ED72" s="33">
        <f t="shared" si="319"/>
        <v>-38247</v>
      </c>
      <c r="EE72" s="35">
        <f t="shared" si="320"/>
        <v>0.852991709235151</v>
      </c>
      <c r="EF72" s="33">
        <v>263544</v>
      </c>
      <c r="EG72" s="33">
        <f t="shared" si="321"/>
        <v>-2814</v>
      </c>
      <c r="EH72" s="35">
        <f t="shared" si="322"/>
        <v>0.98943527132656051</v>
      </c>
      <c r="EI72" s="33">
        <v>192717</v>
      </c>
      <c r="EJ72" s="33">
        <f t="shared" si="323"/>
        <v>-5729</v>
      </c>
      <c r="EK72" s="35">
        <f t="shared" si="324"/>
        <v>0.97113068542575809</v>
      </c>
      <c r="EL72" s="43">
        <f t="shared" si="325"/>
        <v>1945017</v>
      </c>
      <c r="EM72" s="43">
        <f t="shared" si="326"/>
        <v>-166992.96999999974</v>
      </c>
      <c r="EN72" s="44">
        <f t="shared" si="327"/>
        <v>0.92093173215465463</v>
      </c>
      <c r="EO72" s="33">
        <v>434671</v>
      </c>
      <c r="EP72" s="33">
        <f t="shared" si="328"/>
        <v>1717</v>
      </c>
      <c r="EQ72" s="35">
        <f t="shared" si="329"/>
        <v>1.0039657792744725</v>
      </c>
      <c r="ER72" s="33">
        <v>195066</v>
      </c>
      <c r="ES72" s="33">
        <f t="shared" si="239"/>
        <v>-795013</v>
      </c>
      <c r="ET72" s="35">
        <f t="shared" si="240"/>
        <v>0.19702064178717052</v>
      </c>
      <c r="EU72" s="43">
        <f t="shared" si="241"/>
        <v>2574754</v>
      </c>
      <c r="EV72" s="43">
        <f t="shared" si="242"/>
        <v>-960288.96999999974</v>
      </c>
      <c r="EW72" s="44">
        <f t="shared" si="243"/>
        <v>0.72835154249907186</v>
      </c>
      <c r="EX72" s="33">
        <v>637873</v>
      </c>
      <c r="EY72" s="33">
        <f t="shared" si="244"/>
        <v>25983</v>
      </c>
      <c r="EZ72" s="35">
        <f t="shared" si="245"/>
        <v>1.0424635146840118</v>
      </c>
      <c r="FA72" s="33">
        <v>747438</v>
      </c>
      <c r="FB72" s="33">
        <f t="shared" si="246"/>
        <v>92494</v>
      </c>
      <c r="FC72" s="35">
        <f t="shared" si="247"/>
        <v>1.1412242878780476</v>
      </c>
      <c r="FD72" s="45">
        <f t="shared" si="248"/>
        <v>1385311</v>
      </c>
      <c r="FE72" s="45">
        <f t="shared" si="249"/>
        <v>118477</v>
      </c>
      <c r="FF72" s="46">
        <f t="shared" si="250"/>
        <v>1.0935221189200794</v>
      </c>
      <c r="FG72" s="33">
        <v>863708</v>
      </c>
      <c r="FH72" s="33">
        <f t="shared" si="251"/>
        <v>185525</v>
      </c>
      <c r="FI72" s="35">
        <f t="shared" si="252"/>
        <v>1.2735618557233077</v>
      </c>
      <c r="FJ72" s="45">
        <f t="shared" si="253"/>
        <v>2249019</v>
      </c>
      <c r="FK72" s="45">
        <f t="shared" si="254"/>
        <v>304002</v>
      </c>
      <c r="FL72" s="46">
        <f t="shared" si="255"/>
        <v>1.1562978626922027</v>
      </c>
      <c r="FM72" s="33">
        <v>717213</v>
      </c>
      <c r="FN72" s="33">
        <f t="shared" si="330"/>
        <v>87476</v>
      </c>
      <c r="FO72" s="35">
        <f t="shared" si="331"/>
        <v>1.1389087825552573</v>
      </c>
      <c r="FP72" s="45">
        <f t="shared" si="256"/>
        <v>2966232</v>
      </c>
      <c r="FQ72" s="45">
        <f t="shared" si="332"/>
        <v>391478</v>
      </c>
      <c r="FR72" s="46">
        <f t="shared" si="333"/>
        <v>1.152044816708703</v>
      </c>
    </row>
    <row r="73" spans="1:174" x14ac:dyDescent="0.2">
      <c r="A73" s="32">
        <v>65</v>
      </c>
      <c r="B73" s="32" t="s">
        <v>153</v>
      </c>
      <c r="C73" s="10">
        <v>1012010012</v>
      </c>
      <c r="D73" s="10"/>
      <c r="E73" s="10">
        <v>86618411</v>
      </c>
      <c r="F73" s="33"/>
      <c r="G73" s="33">
        <v>157080</v>
      </c>
      <c r="H73" s="33">
        <v>159693</v>
      </c>
      <c r="I73" s="34">
        <f t="shared" si="334"/>
        <v>316773</v>
      </c>
      <c r="J73" s="33">
        <v>137503</v>
      </c>
      <c r="K73" s="33">
        <v>139304</v>
      </c>
      <c r="L73" s="33">
        <v>170193</v>
      </c>
      <c r="M73" s="34">
        <f t="shared" si="335"/>
        <v>763773</v>
      </c>
      <c r="N73" s="33">
        <v>135395</v>
      </c>
      <c r="O73" s="33">
        <v>143951</v>
      </c>
      <c r="P73" s="33">
        <v>132998</v>
      </c>
      <c r="Q73" s="34">
        <f t="shared" si="336"/>
        <v>1176117</v>
      </c>
      <c r="R73" s="33">
        <v>140698</v>
      </c>
      <c r="S73" s="33">
        <v>146206</v>
      </c>
      <c r="T73" s="33">
        <v>244705</v>
      </c>
      <c r="U73" s="34">
        <f t="shared" si="337"/>
        <v>1707726</v>
      </c>
      <c r="V73" s="33">
        <v>0</v>
      </c>
      <c r="W73" s="33">
        <f t="shared" si="338"/>
        <v>0</v>
      </c>
      <c r="X73" s="35" t="e">
        <f t="shared" si="339"/>
        <v>#DIV/0!</v>
      </c>
      <c r="Y73" s="33">
        <v>122753</v>
      </c>
      <c r="Z73" s="33">
        <f t="shared" si="340"/>
        <v>-34327</v>
      </c>
      <c r="AA73" s="35">
        <f t="shared" si="341"/>
        <v>0.78146804176215945</v>
      </c>
      <c r="AB73" s="33">
        <v>99534</v>
      </c>
      <c r="AC73" s="33">
        <f t="shared" si="342"/>
        <v>-60159</v>
      </c>
      <c r="AD73" s="35">
        <f t="shared" si="343"/>
        <v>0.62328342507185663</v>
      </c>
      <c r="AE73" s="36">
        <f t="shared" si="344"/>
        <v>222287</v>
      </c>
      <c r="AF73" s="36">
        <f t="shared" si="345"/>
        <v>-94486</v>
      </c>
      <c r="AG73" s="37">
        <f t="shared" si="346"/>
        <v>0.70172331606544747</v>
      </c>
      <c r="AH73" s="33">
        <v>230279</v>
      </c>
      <c r="AI73" s="33">
        <f t="shared" si="347"/>
        <v>92776</v>
      </c>
      <c r="AJ73" s="35">
        <f t="shared" si="348"/>
        <v>1.6747198242947428</v>
      </c>
      <c r="AK73" s="33">
        <v>204779</v>
      </c>
      <c r="AL73" s="33">
        <f t="shared" si="349"/>
        <v>65475</v>
      </c>
      <c r="AM73" s="35">
        <f t="shared" si="350"/>
        <v>1.4700152185149027</v>
      </c>
      <c r="AN73" s="33">
        <v>111967</v>
      </c>
      <c r="AO73" s="33">
        <f t="shared" si="351"/>
        <v>-58226</v>
      </c>
      <c r="AP73" s="35">
        <f t="shared" si="352"/>
        <v>0.65788252160782168</v>
      </c>
      <c r="AQ73" s="38">
        <f t="shared" si="353"/>
        <v>769312</v>
      </c>
      <c r="AR73" s="38">
        <f t="shared" si="354"/>
        <v>5539</v>
      </c>
      <c r="AS73" s="39">
        <f t="shared" si="355"/>
        <v>1.0072521547632609</v>
      </c>
      <c r="AT73" s="33">
        <v>120149</v>
      </c>
      <c r="AU73" s="33">
        <f t="shared" si="356"/>
        <v>-15246</v>
      </c>
      <c r="AV73" s="35">
        <f t="shared" si="357"/>
        <v>0.88739613722811039</v>
      </c>
      <c r="AW73" s="33">
        <v>112476</v>
      </c>
      <c r="AX73" s="33">
        <f t="shared" si="358"/>
        <v>-31475</v>
      </c>
      <c r="AY73" s="35">
        <f t="shared" si="359"/>
        <v>0.78134920910587635</v>
      </c>
      <c r="AZ73" s="33">
        <v>98439</v>
      </c>
      <c r="BA73" s="33">
        <f t="shared" si="257"/>
        <v>-34559</v>
      </c>
      <c r="BB73" s="40">
        <f t="shared" si="258"/>
        <v>0.74015398727800419</v>
      </c>
      <c r="BC73" s="38">
        <f t="shared" si="259"/>
        <v>1100376</v>
      </c>
      <c r="BD73" s="38">
        <f t="shared" si="260"/>
        <v>-75741</v>
      </c>
      <c r="BE73" s="39">
        <f t="shared" si="261"/>
        <v>0.93560079481888281</v>
      </c>
      <c r="BF73" s="33">
        <v>96130</v>
      </c>
      <c r="BG73" s="33">
        <f t="shared" si="262"/>
        <v>-44568</v>
      </c>
      <c r="BH73" s="40">
        <f t="shared" si="263"/>
        <v>0.68323643548593438</v>
      </c>
      <c r="BI73" s="33">
        <v>110833</v>
      </c>
      <c r="BJ73" s="33">
        <f t="shared" si="264"/>
        <v>-35373</v>
      </c>
      <c r="BK73" s="40">
        <f t="shared" si="265"/>
        <v>0.75806054471088735</v>
      </c>
      <c r="BL73" s="33">
        <v>155946</v>
      </c>
      <c r="BM73" s="33">
        <f t="shared" si="266"/>
        <v>-88759</v>
      </c>
      <c r="BN73" s="40">
        <f t="shared" si="267"/>
        <v>0.637281624813551</v>
      </c>
      <c r="BO73" s="38">
        <f t="shared" si="268"/>
        <v>1463285</v>
      </c>
      <c r="BP73" s="33">
        <f t="shared" si="269"/>
        <v>-244441</v>
      </c>
      <c r="BQ73" s="40">
        <f t="shared" si="270"/>
        <v>0.85686169795388722</v>
      </c>
      <c r="BR73" s="33">
        <v>0</v>
      </c>
      <c r="BS73" s="33">
        <f t="shared" si="271"/>
        <v>0</v>
      </c>
      <c r="BT73" s="35" t="e">
        <f t="shared" si="272"/>
        <v>#DIV/0!</v>
      </c>
      <c r="BU73" s="33">
        <v>131011</v>
      </c>
      <c r="BV73" s="33">
        <f t="shared" si="273"/>
        <v>8258</v>
      </c>
      <c r="BW73" s="35">
        <f t="shared" si="274"/>
        <v>1.0672733049294112</v>
      </c>
      <c r="BX73" s="33">
        <v>130027</v>
      </c>
      <c r="BY73" s="33">
        <f t="shared" si="275"/>
        <v>30493</v>
      </c>
      <c r="BZ73" s="35">
        <f t="shared" si="276"/>
        <v>1.3063576265396748</v>
      </c>
      <c r="CA73" s="41">
        <f t="shared" si="277"/>
        <v>261038</v>
      </c>
      <c r="CB73" s="41">
        <f t="shared" si="278"/>
        <v>38751</v>
      </c>
      <c r="CC73" s="42">
        <f t="shared" si="279"/>
        <v>1.1743286831888504</v>
      </c>
      <c r="CD73" s="33">
        <v>218042</v>
      </c>
      <c r="CE73" s="33">
        <f t="shared" si="280"/>
        <v>-12237</v>
      </c>
      <c r="CF73" s="35">
        <f t="shared" si="281"/>
        <v>0.94686011316707119</v>
      </c>
      <c r="CG73" s="33">
        <v>110297</v>
      </c>
      <c r="CH73" s="33">
        <f t="shared" si="282"/>
        <v>-94482</v>
      </c>
      <c r="CI73" s="35">
        <f t="shared" si="283"/>
        <v>0.53861479936907597</v>
      </c>
      <c r="CJ73" s="33">
        <v>132081</v>
      </c>
      <c r="CK73" s="33">
        <f t="shared" si="284"/>
        <v>20114</v>
      </c>
      <c r="CL73" s="35">
        <f t="shared" si="285"/>
        <v>1.1796422160100744</v>
      </c>
      <c r="CM73" s="41">
        <f t="shared" si="286"/>
        <v>721458</v>
      </c>
      <c r="CN73" s="41">
        <f t="shared" si="287"/>
        <v>-47854</v>
      </c>
      <c r="CO73" s="42">
        <f t="shared" si="288"/>
        <v>0.93779636870346494</v>
      </c>
      <c r="CP73" s="33">
        <v>141720</v>
      </c>
      <c r="CQ73" s="33">
        <f t="shared" si="289"/>
        <v>21571</v>
      </c>
      <c r="CR73" s="35">
        <f t="shared" si="290"/>
        <v>1.179535410199003</v>
      </c>
      <c r="CS73" s="33">
        <v>137621</v>
      </c>
      <c r="CT73" s="33">
        <f t="shared" si="291"/>
        <v>25145</v>
      </c>
      <c r="CU73" s="35">
        <f t="shared" si="292"/>
        <v>1.2235588036558911</v>
      </c>
      <c r="CV73" s="33">
        <v>133840</v>
      </c>
      <c r="CW73" s="33">
        <f t="shared" si="293"/>
        <v>35401</v>
      </c>
      <c r="CX73" s="35">
        <f t="shared" si="294"/>
        <v>1.3596237263686142</v>
      </c>
      <c r="CY73" s="41">
        <f t="shared" si="295"/>
        <v>1134639</v>
      </c>
      <c r="CZ73" s="41">
        <f t="shared" si="296"/>
        <v>34263</v>
      </c>
      <c r="DA73" s="42">
        <f t="shared" si="297"/>
        <v>1.0311375384414054</v>
      </c>
      <c r="DB73" s="33">
        <v>140635</v>
      </c>
      <c r="DC73" s="33">
        <f t="shared" si="298"/>
        <v>44505</v>
      </c>
      <c r="DD73" s="35">
        <f t="shared" si="299"/>
        <v>1.4629668157703111</v>
      </c>
      <c r="DE73" s="33">
        <v>280717</v>
      </c>
      <c r="DF73" s="33">
        <f t="shared" si="300"/>
        <v>169884</v>
      </c>
      <c r="DG73" s="35">
        <f t="shared" si="301"/>
        <v>2.5327925798273077</v>
      </c>
      <c r="DH73" s="33">
        <v>151682</v>
      </c>
      <c r="DI73" s="33">
        <f t="shared" si="302"/>
        <v>-4264</v>
      </c>
      <c r="DJ73" s="35">
        <f t="shared" si="303"/>
        <v>0.97265720185192306</v>
      </c>
      <c r="DK73" s="41">
        <f t="shared" si="304"/>
        <v>1707673</v>
      </c>
      <c r="DL73" s="41">
        <f t="shared" si="305"/>
        <v>244388</v>
      </c>
      <c r="DM73" s="42">
        <f t="shared" si="306"/>
        <v>1.1670132612580597</v>
      </c>
      <c r="DN73" s="33">
        <v>501894</v>
      </c>
      <c r="DO73" s="33">
        <f t="shared" si="307"/>
        <v>370883</v>
      </c>
      <c r="DP73" s="35">
        <f t="shared" si="308"/>
        <v>3.8309302272328276</v>
      </c>
      <c r="DQ73" s="33">
        <v>172381</v>
      </c>
      <c r="DR73" s="33">
        <f t="shared" si="309"/>
        <v>42354</v>
      </c>
      <c r="DS73" s="35">
        <f t="shared" si="310"/>
        <v>1.3257323478969751</v>
      </c>
      <c r="DT73" s="43">
        <f t="shared" si="311"/>
        <v>674275</v>
      </c>
      <c r="DU73" s="43">
        <f t="shared" si="312"/>
        <v>413237</v>
      </c>
      <c r="DV73" s="44">
        <f t="shared" si="313"/>
        <v>2.5830530420858264</v>
      </c>
      <c r="DW73" s="33">
        <v>466794</v>
      </c>
      <c r="DX73" s="33">
        <f t="shared" si="314"/>
        <v>6374</v>
      </c>
      <c r="DY73" s="35">
        <f t="shared" si="315"/>
        <v>1.0138438816732549</v>
      </c>
      <c r="DZ73" s="43">
        <f t="shared" si="316"/>
        <v>1141069</v>
      </c>
      <c r="EA73" s="43">
        <f t="shared" si="317"/>
        <v>419611</v>
      </c>
      <c r="EB73" s="44">
        <f t="shared" si="318"/>
        <v>1.581615284604232</v>
      </c>
      <c r="EC73" s="33">
        <v>156698</v>
      </c>
      <c r="ED73" s="33">
        <f t="shared" si="319"/>
        <v>14978</v>
      </c>
      <c r="EE73" s="35">
        <f t="shared" si="320"/>
        <v>1.1056872706745695</v>
      </c>
      <c r="EF73" s="33">
        <v>177810</v>
      </c>
      <c r="EG73" s="33">
        <f t="shared" si="321"/>
        <v>40189</v>
      </c>
      <c r="EH73" s="35">
        <f t="shared" si="322"/>
        <v>1.2920266529090765</v>
      </c>
      <c r="EI73" s="33">
        <v>133155</v>
      </c>
      <c r="EJ73" s="33">
        <f t="shared" si="323"/>
        <v>-685</v>
      </c>
      <c r="EK73" s="35">
        <f t="shared" si="324"/>
        <v>0.99488194859533774</v>
      </c>
      <c r="EL73" s="43">
        <f t="shared" si="325"/>
        <v>1608732</v>
      </c>
      <c r="EM73" s="43">
        <f t="shared" si="326"/>
        <v>474093</v>
      </c>
      <c r="EN73" s="44">
        <f t="shared" si="327"/>
        <v>1.4178359813121177</v>
      </c>
      <c r="EO73" s="33">
        <v>355771</v>
      </c>
      <c r="EP73" s="33">
        <f t="shared" si="328"/>
        <v>-65581</v>
      </c>
      <c r="EQ73" s="35">
        <f t="shared" si="329"/>
        <v>0.84435578803470734</v>
      </c>
      <c r="ER73" s="33">
        <v>190767</v>
      </c>
      <c r="ES73" s="33">
        <f t="shared" si="239"/>
        <v>39085</v>
      </c>
      <c r="ET73" s="35">
        <f t="shared" si="240"/>
        <v>1.2576772458169063</v>
      </c>
      <c r="EU73" s="43">
        <f t="shared" si="241"/>
        <v>2155270</v>
      </c>
      <c r="EV73" s="43">
        <f t="shared" si="242"/>
        <v>447597</v>
      </c>
      <c r="EW73" s="44">
        <f t="shared" si="243"/>
        <v>1.2621093148395506</v>
      </c>
      <c r="EX73" s="33">
        <v>519443</v>
      </c>
      <c r="EY73" s="33">
        <f t="shared" si="244"/>
        <v>-154832</v>
      </c>
      <c r="EZ73" s="35">
        <f t="shared" si="245"/>
        <v>0.7703726224463312</v>
      </c>
      <c r="FA73" s="33">
        <v>524183</v>
      </c>
      <c r="FB73" s="33">
        <f t="shared" si="246"/>
        <v>57389</v>
      </c>
      <c r="FC73" s="35">
        <f t="shared" si="247"/>
        <v>1.1229428827277128</v>
      </c>
      <c r="FD73" s="45">
        <f t="shared" si="248"/>
        <v>1043626</v>
      </c>
      <c r="FE73" s="45">
        <f t="shared" si="249"/>
        <v>-97443</v>
      </c>
      <c r="FF73" s="46">
        <f t="shared" si="250"/>
        <v>0.91460376191097992</v>
      </c>
      <c r="FG73" s="33">
        <v>501119</v>
      </c>
      <c r="FH73" s="33">
        <f t="shared" si="251"/>
        <v>33456</v>
      </c>
      <c r="FI73" s="35">
        <f t="shared" si="252"/>
        <v>1.0715386934608895</v>
      </c>
      <c r="FJ73" s="45">
        <f t="shared" si="253"/>
        <v>1544745</v>
      </c>
      <c r="FK73" s="45">
        <f t="shared" si="254"/>
        <v>-63987</v>
      </c>
      <c r="FL73" s="46">
        <f t="shared" si="255"/>
        <v>0.96022519599286893</v>
      </c>
      <c r="FM73" s="33">
        <v>624469</v>
      </c>
      <c r="FN73" s="33">
        <f t="shared" si="330"/>
        <v>77931</v>
      </c>
      <c r="FO73" s="35">
        <f t="shared" si="331"/>
        <v>1.1425902681972708</v>
      </c>
      <c r="FP73" s="45">
        <f t="shared" si="256"/>
        <v>2169214</v>
      </c>
      <c r="FQ73" s="45">
        <f t="shared" si="332"/>
        <v>13944</v>
      </c>
      <c r="FR73" s="46">
        <f t="shared" si="333"/>
        <v>1.0064697230509403</v>
      </c>
    </row>
    <row r="74" spans="1:174" x14ac:dyDescent="0.2">
      <c r="A74" s="32">
        <v>66</v>
      </c>
      <c r="B74" s="32" t="s">
        <v>96</v>
      </c>
      <c r="C74" s="10">
        <v>7802312751</v>
      </c>
      <c r="D74" s="10">
        <v>101232001</v>
      </c>
      <c r="E74" s="10">
        <v>86618411</v>
      </c>
      <c r="F74" s="33">
        <v>66795</v>
      </c>
      <c r="G74" s="33">
        <v>89617</v>
      </c>
      <c r="H74" s="33">
        <v>99963</v>
      </c>
      <c r="I74" s="34">
        <f t="shared" si="334"/>
        <v>256375</v>
      </c>
      <c r="J74" s="33">
        <v>83992</v>
      </c>
      <c r="K74" s="33">
        <v>82229</v>
      </c>
      <c r="L74" s="33">
        <v>90545</v>
      </c>
      <c r="M74" s="34">
        <f t="shared" si="335"/>
        <v>513141</v>
      </c>
      <c r="N74" s="33">
        <v>87170</v>
      </c>
      <c r="O74" s="33">
        <v>91070</v>
      </c>
      <c r="P74" s="33">
        <v>84876</v>
      </c>
      <c r="Q74" s="34">
        <f t="shared" si="336"/>
        <v>776257</v>
      </c>
      <c r="R74" s="33">
        <v>66388</v>
      </c>
      <c r="S74" s="33">
        <v>76567</v>
      </c>
      <c r="T74" s="33">
        <v>80582</v>
      </c>
      <c r="U74" s="34">
        <f t="shared" si="337"/>
        <v>999794</v>
      </c>
      <c r="V74" s="33">
        <v>76101</v>
      </c>
      <c r="W74" s="33">
        <f t="shared" si="338"/>
        <v>9306</v>
      </c>
      <c r="X74" s="35">
        <f t="shared" si="339"/>
        <v>1.1393218055243657</v>
      </c>
      <c r="Y74" s="33">
        <v>65409</v>
      </c>
      <c r="Z74" s="33">
        <f t="shared" si="340"/>
        <v>-24208</v>
      </c>
      <c r="AA74" s="35">
        <f t="shared" si="341"/>
        <v>0.72987268040661923</v>
      </c>
      <c r="AB74" s="33">
        <v>85853</v>
      </c>
      <c r="AC74" s="33">
        <f t="shared" si="342"/>
        <v>-14110</v>
      </c>
      <c r="AD74" s="35">
        <f t="shared" si="343"/>
        <v>0.8588477736762602</v>
      </c>
      <c r="AE74" s="36">
        <f t="shared" si="344"/>
        <v>227363</v>
      </c>
      <c r="AF74" s="36">
        <f t="shared" si="345"/>
        <v>-29012</v>
      </c>
      <c r="AG74" s="37">
        <f t="shared" si="346"/>
        <v>0.88683764017552413</v>
      </c>
      <c r="AH74" s="33">
        <v>87726</v>
      </c>
      <c r="AI74" s="33">
        <f t="shared" si="347"/>
        <v>3734</v>
      </c>
      <c r="AJ74" s="35">
        <f t="shared" si="348"/>
        <v>1.0444566149157062</v>
      </c>
      <c r="AK74" s="33">
        <v>122175</v>
      </c>
      <c r="AL74" s="33">
        <f t="shared" si="349"/>
        <v>39946</v>
      </c>
      <c r="AM74" s="35">
        <f t="shared" si="350"/>
        <v>1.4857896849043524</v>
      </c>
      <c r="AN74" s="33">
        <v>108825</v>
      </c>
      <c r="AO74" s="33">
        <f t="shared" si="351"/>
        <v>18280</v>
      </c>
      <c r="AP74" s="35">
        <f t="shared" si="352"/>
        <v>1.2018885636976089</v>
      </c>
      <c r="AQ74" s="38">
        <f t="shared" si="353"/>
        <v>546089</v>
      </c>
      <c r="AR74" s="38">
        <f t="shared" si="354"/>
        <v>32948</v>
      </c>
      <c r="AS74" s="39">
        <f t="shared" si="355"/>
        <v>1.0642084729148518</v>
      </c>
      <c r="AT74" s="33">
        <v>92097</v>
      </c>
      <c r="AU74" s="33">
        <f t="shared" si="356"/>
        <v>4927</v>
      </c>
      <c r="AV74" s="35">
        <f t="shared" si="357"/>
        <v>1.0565217391304347</v>
      </c>
      <c r="AW74" s="33">
        <v>108691</v>
      </c>
      <c r="AX74" s="33">
        <f t="shared" si="358"/>
        <v>17621</v>
      </c>
      <c r="AY74" s="35">
        <f t="shared" si="359"/>
        <v>1.193488525310201</v>
      </c>
      <c r="AZ74" s="33">
        <v>58431</v>
      </c>
      <c r="BA74" s="33">
        <f t="shared" si="257"/>
        <v>-26445</v>
      </c>
      <c r="BB74" s="40">
        <f t="shared" si="258"/>
        <v>0.68842782411989256</v>
      </c>
      <c r="BC74" s="38">
        <f t="shared" si="259"/>
        <v>805308</v>
      </c>
      <c r="BD74" s="38">
        <f t="shared" si="260"/>
        <v>29051</v>
      </c>
      <c r="BE74" s="39">
        <f t="shared" si="261"/>
        <v>1.0374244612286909</v>
      </c>
      <c r="BF74" s="33">
        <v>71166</v>
      </c>
      <c r="BG74" s="33">
        <f t="shared" si="262"/>
        <v>4778</v>
      </c>
      <c r="BH74" s="40">
        <f t="shared" si="263"/>
        <v>1.0719708381032718</v>
      </c>
      <c r="BI74" s="33">
        <v>79992</v>
      </c>
      <c r="BJ74" s="33">
        <f t="shared" si="264"/>
        <v>3425</v>
      </c>
      <c r="BK74" s="40">
        <f t="shared" si="265"/>
        <v>1.0447320647276241</v>
      </c>
      <c r="BL74" s="33">
        <v>82120</v>
      </c>
      <c r="BM74" s="33">
        <f t="shared" si="266"/>
        <v>1538</v>
      </c>
      <c r="BN74" s="40">
        <f t="shared" si="267"/>
        <v>1.019086148271326</v>
      </c>
      <c r="BO74" s="38">
        <f t="shared" si="268"/>
        <v>1038586</v>
      </c>
      <c r="BP74" s="33">
        <f t="shared" si="269"/>
        <v>38792</v>
      </c>
      <c r="BQ74" s="40">
        <f t="shared" si="270"/>
        <v>1.0387999927985165</v>
      </c>
      <c r="BR74" s="33">
        <v>87304</v>
      </c>
      <c r="BS74" s="33">
        <f t="shared" si="271"/>
        <v>11203</v>
      </c>
      <c r="BT74" s="35">
        <f t="shared" si="272"/>
        <v>1.1472122573947781</v>
      </c>
      <c r="BU74" s="33">
        <v>86362</v>
      </c>
      <c r="BV74" s="33">
        <f t="shared" si="273"/>
        <v>20953</v>
      </c>
      <c r="BW74" s="35">
        <f t="shared" si="274"/>
        <v>1.3203381797611951</v>
      </c>
      <c r="BX74" s="33">
        <v>89864</v>
      </c>
      <c r="BY74" s="33">
        <f t="shared" si="275"/>
        <v>4011</v>
      </c>
      <c r="BZ74" s="35">
        <f t="shared" si="276"/>
        <v>1.0467193924498852</v>
      </c>
      <c r="CA74" s="41">
        <f t="shared" si="277"/>
        <v>263530</v>
      </c>
      <c r="CB74" s="41">
        <f t="shared" si="278"/>
        <v>36167</v>
      </c>
      <c r="CC74" s="42">
        <f t="shared" si="279"/>
        <v>1.1590716167538253</v>
      </c>
      <c r="CD74" s="33">
        <v>87407</v>
      </c>
      <c r="CE74" s="33">
        <f t="shared" si="280"/>
        <v>-319</v>
      </c>
      <c r="CF74" s="35">
        <f t="shared" si="281"/>
        <v>0.99636367781501489</v>
      </c>
      <c r="CG74" s="33">
        <v>110954</v>
      </c>
      <c r="CH74" s="33">
        <f t="shared" si="282"/>
        <v>-11221</v>
      </c>
      <c r="CI74" s="35">
        <f t="shared" si="283"/>
        <v>0.9081563331287088</v>
      </c>
      <c r="CJ74" s="33">
        <v>90149</v>
      </c>
      <c r="CK74" s="33">
        <f t="shared" si="284"/>
        <v>-18676</v>
      </c>
      <c r="CL74" s="35">
        <f t="shared" si="285"/>
        <v>0.8283850218240294</v>
      </c>
      <c r="CM74" s="41">
        <f t="shared" si="286"/>
        <v>552040</v>
      </c>
      <c r="CN74" s="41">
        <f t="shared" si="287"/>
        <v>5951</v>
      </c>
      <c r="CO74" s="42">
        <f t="shared" si="288"/>
        <v>1.0108974910683057</v>
      </c>
      <c r="CP74" s="33">
        <v>111049</v>
      </c>
      <c r="CQ74" s="33">
        <f t="shared" si="289"/>
        <v>18952</v>
      </c>
      <c r="CR74" s="35">
        <f t="shared" si="290"/>
        <v>1.2057830331063988</v>
      </c>
      <c r="CS74" s="33">
        <v>107096</v>
      </c>
      <c r="CT74" s="33">
        <f t="shared" si="291"/>
        <v>-1595</v>
      </c>
      <c r="CU74" s="35">
        <f t="shared" si="292"/>
        <v>0.9853253719259184</v>
      </c>
      <c r="CV74" s="33">
        <v>88318</v>
      </c>
      <c r="CW74" s="33">
        <f t="shared" si="293"/>
        <v>29887</v>
      </c>
      <c r="CX74" s="35">
        <f t="shared" si="294"/>
        <v>1.5114921873662952</v>
      </c>
      <c r="CY74" s="41">
        <f t="shared" si="295"/>
        <v>858503</v>
      </c>
      <c r="CZ74" s="41">
        <f t="shared" si="296"/>
        <v>53195</v>
      </c>
      <c r="DA74" s="42">
        <f t="shared" si="297"/>
        <v>1.0660554719436539</v>
      </c>
      <c r="DB74" s="33">
        <v>68910</v>
      </c>
      <c r="DC74" s="33">
        <f t="shared" si="298"/>
        <v>-2256</v>
      </c>
      <c r="DD74" s="35">
        <f t="shared" si="299"/>
        <v>0.9682994688474833</v>
      </c>
      <c r="DE74" s="33">
        <v>72914</v>
      </c>
      <c r="DF74" s="33">
        <f t="shared" si="300"/>
        <v>-7078</v>
      </c>
      <c r="DG74" s="35">
        <f t="shared" si="301"/>
        <v>0.91151615161516153</v>
      </c>
      <c r="DH74" s="33">
        <v>85169</v>
      </c>
      <c r="DI74" s="33">
        <f t="shared" si="302"/>
        <v>3049</v>
      </c>
      <c r="DJ74" s="35">
        <f t="shared" si="303"/>
        <v>1.0371285923039455</v>
      </c>
      <c r="DK74" s="41">
        <f t="shared" si="304"/>
        <v>1085496</v>
      </c>
      <c r="DL74" s="41">
        <f t="shared" si="305"/>
        <v>46910</v>
      </c>
      <c r="DM74" s="42">
        <f t="shared" si="306"/>
        <v>1.0451671792225199</v>
      </c>
      <c r="DN74" s="33">
        <v>251033</v>
      </c>
      <c r="DO74" s="33">
        <f t="shared" si="307"/>
        <v>77367</v>
      </c>
      <c r="DP74" s="35">
        <f t="shared" si="308"/>
        <v>1.4454930729100688</v>
      </c>
      <c r="DQ74" s="33">
        <v>104503</v>
      </c>
      <c r="DR74" s="33">
        <f t="shared" si="309"/>
        <v>14639</v>
      </c>
      <c r="DS74" s="35">
        <f t="shared" si="310"/>
        <v>1.1629017181518739</v>
      </c>
      <c r="DT74" s="43">
        <f t="shared" si="311"/>
        <v>355536</v>
      </c>
      <c r="DU74" s="43">
        <f t="shared" si="312"/>
        <v>92006</v>
      </c>
      <c r="DV74" s="44">
        <f t="shared" si="313"/>
        <v>1.3491291314081888</v>
      </c>
      <c r="DW74" s="33">
        <v>269270</v>
      </c>
      <c r="DX74" s="33">
        <f t="shared" si="314"/>
        <v>-19240</v>
      </c>
      <c r="DY74" s="35">
        <f t="shared" si="315"/>
        <v>0.93331253682714632</v>
      </c>
      <c r="DZ74" s="43">
        <f t="shared" si="316"/>
        <v>624806</v>
      </c>
      <c r="EA74" s="43">
        <f t="shared" si="317"/>
        <v>72766</v>
      </c>
      <c r="EB74" s="44">
        <f t="shared" si="318"/>
        <v>1.1318129121078182</v>
      </c>
      <c r="EC74" s="33">
        <v>136186</v>
      </c>
      <c r="ED74" s="33">
        <f t="shared" si="319"/>
        <v>25137</v>
      </c>
      <c r="EE74" s="35">
        <f t="shared" si="320"/>
        <v>1.2263595349800538</v>
      </c>
      <c r="EF74" s="33">
        <v>71371</v>
      </c>
      <c r="EG74" s="33">
        <f t="shared" si="321"/>
        <v>-35725</v>
      </c>
      <c r="EH74" s="35">
        <f t="shared" si="322"/>
        <v>0.6664207813550459</v>
      </c>
      <c r="EI74" s="33">
        <v>69732</v>
      </c>
      <c r="EJ74" s="33">
        <f t="shared" si="323"/>
        <v>-18586</v>
      </c>
      <c r="EK74" s="35">
        <f t="shared" si="324"/>
        <v>0.78955592291492105</v>
      </c>
      <c r="EL74" s="43">
        <f t="shared" si="325"/>
        <v>902095</v>
      </c>
      <c r="EM74" s="43">
        <f t="shared" si="326"/>
        <v>43592</v>
      </c>
      <c r="EN74" s="44">
        <f t="shared" si="327"/>
        <v>1.0507767590794674</v>
      </c>
      <c r="EO74" s="33">
        <v>158940</v>
      </c>
      <c r="EP74" s="33">
        <f t="shared" si="328"/>
        <v>17116</v>
      </c>
      <c r="EQ74" s="35">
        <f t="shared" si="329"/>
        <v>1.1206847924187726</v>
      </c>
      <c r="ER74" s="33">
        <v>87111</v>
      </c>
      <c r="ES74" s="33">
        <f t="shared" si="239"/>
        <v>1942</v>
      </c>
      <c r="ET74" s="35">
        <f t="shared" si="240"/>
        <v>1.0228017236318379</v>
      </c>
      <c r="EU74" s="43">
        <f t="shared" si="241"/>
        <v>1148146</v>
      </c>
      <c r="EV74" s="43">
        <f t="shared" si="242"/>
        <v>62650</v>
      </c>
      <c r="EW74" s="44">
        <f t="shared" si="243"/>
        <v>1.0577155512318792</v>
      </c>
      <c r="EX74" s="33">
        <v>313215</v>
      </c>
      <c r="EY74" s="33">
        <f t="shared" si="244"/>
        <v>-42321</v>
      </c>
      <c r="EZ74" s="35">
        <f t="shared" si="245"/>
        <v>0.88096564061023352</v>
      </c>
      <c r="FA74" s="33">
        <v>261341.21</v>
      </c>
      <c r="FB74" s="33">
        <f t="shared" si="246"/>
        <v>-7928.7900000000081</v>
      </c>
      <c r="FC74" s="35">
        <f t="shared" si="247"/>
        <v>0.97055449920154491</v>
      </c>
      <c r="FD74" s="45">
        <f t="shared" si="248"/>
        <v>574556.21</v>
      </c>
      <c r="FE74" s="45">
        <f t="shared" si="249"/>
        <v>-50249.790000000037</v>
      </c>
      <c r="FF74" s="46">
        <f t="shared" si="250"/>
        <v>0.91957537219552943</v>
      </c>
      <c r="FG74" s="33">
        <v>296298</v>
      </c>
      <c r="FH74" s="33">
        <f t="shared" si="251"/>
        <v>19009</v>
      </c>
      <c r="FI74" s="35">
        <f t="shared" si="252"/>
        <v>1.0685530259043814</v>
      </c>
      <c r="FJ74" s="45">
        <f t="shared" si="253"/>
        <v>870854.21</v>
      </c>
      <c r="FK74" s="45">
        <f t="shared" si="254"/>
        <v>-31240.790000000037</v>
      </c>
      <c r="FL74" s="46">
        <f t="shared" si="255"/>
        <v>0.96536862525565481</v>
      </c>
      <c r="FM74" s="33">
        <v>208474</v>
      </c>
      <c r="FN74" s="33">
        <f t="shared" si="330"/>
        <v>-37577</v>
      </c>
      <c r="FO74" s="35">
        <f t="shared" si="331"/>
        <v>0.84727962901999987</v>
      </c>
      <c r="FP74" s="45">
        <f t="shared" si="256"/>
        <v>1079328.21</v>
      </c>
      <c r="FQ74" s="45">
        <f t="shared" si="332"/>
        <v>-68817.790000000037</v>
      </c>
      <c r="FR74" s="46">
        <f t="shared" si="333"/>
        <v>0.94006181269629474</v>
      </c>
    </row>
    <row r="75" spans="1:174" x14ac:dyDescent="0.2">
      <c r="A75" s="32">
        <v>67</v>
      </c>
      <c r="B75" s="32" t="s">
        <v>154</v>
      </c>
      <c r="C75" s="10">
        <v>1012004499</v>
      </c>
      <c r="D75" s="10">
        <v>101201001</v>
      </c>
      <c r="E75" s="10">
        <v>86618411</v>
      </c>
      <c r="F75" s="33">
        <v>0</v>
      </c>
      <c r="G75" s="33">
        <v>355468</v>
      </c>
      <c r="H75" s="33">
        <v>323875</v>
      </c>
      <c r="I75" s="34">
        <f t="shared" si="334"/>
        <v>679343</v>
      </c>
      <c r="J75" s="33">
        <v>310174</v>
      </c>
      <c r="K75" s="33">
        <v>258417</v>
      </c>
      <c r="L75" s="33">
        <v>270786</v>
      </c>
      <c r="M75" s="34">
        <f t="shared" si="335"/>
        <v>1518720</v>
      </c>
      <c r="N75" s="33">
        <v>454259.04</v>
      </c>
      <c r="O75" s="33">
        <v>435021.65</v>
      </c>
      <c r="P75" s="33">
        <v>438813.42</v>
      </c>
      <c r="Q75" s="34">
        <f t="shared" si="336"/>
        <v>2846814.11</v>
      </c>
      <c r="R75" s="33">
        <v>376863.72</v>
      </c>
      <c r="S75" s="33">
        <v>459003</v>
      </c>
      <c r="T75" s="33">
        <v>537861</v>
      </c>
      <c r="U75" s="34">
        <f t="shared" si="337"/>
        <v>4220541.83</v>
      </c>
      <c r="V75" s="33">
        <v>104000</v>
      </c>
      <c r="W75" s="33">
        <f t="shared" si="338"/>
        <v>104000</v>
      </c>
      <c r="X75" s="35" t="e">
        <f t="shared" si="339"/>
        <v>#DIV/0!</v>
      </c>
      <c r="Y75" s="33">
        <v>396464</v>
      </c>
      <c r="Z75" s="33">
        <f t="shared" si="340"/>
        <v>40996</v>
      </c>
      <c r="AA75" s="35">
        <f t="shared" si="341"/>
        <v>1.1153296499262944</v>
      </c>
      <c r="AB75" s="33">
        <v>273531</v>
      </c>
      <c r="AC75" s="33">
        <f t="shared" si="342"/>
        <v>-50344</v>
      </c>
      <c r="AD75" s="35">
        <f t="shared" si="343"/>
        <v>0.84455731377846388</v>
      </c>
      <c r="AE75" s="36">
        <f t="shared" si="344"/>
        <v>773995</v>
      </c>
      <c r="AF75" s="36">
        <f t="shared" si="345"/>
        <v>94652</v>
      </c>
      <c r="AG75" s="37">
        <f t="shared" si="346"/>
        <v>1.1393287337913249</v>
      </c>
      <c r="AH75" s="33">
        <v>145326</v>
      </c>
      <c r="AI75" s="33">
        <f t="shared" si="347"/>
        <v>-164848</v>
      </c>
      <c r="AJ75" s="35">
        <f t="shared" si="348"/>
        <v>0.46853056671416687</v>
      </c>
      <c r="AK75" s="33">
        <v>128553</v>
      </c>
      <c r="AL75" s="33">
        <f t="shared" si="349"/>
        <v>-129864</v>
      </c>
      <c r="AM75" s="35">
        <f t="shared" si="350"/>
        <v>0.49746340217555346</v>
      </c>
      <c r="AN75" s="33">
        <v>147190</v>
      </c>
      <c r="AO75" s="33">
        <f t="shared" si="351"/>
        <v>-123596</v>
      </c>
      <c r="AP75" s="35">
        <f t="shared" si="352"/>
        <v>0.54356576780188048</v>
      </c>
      <c r="AQ75" s="38">
        <f t="shared" si="353"/>
        <v>1195064</v>
      </c>
      <c r="AR75" s="38">
        <f t="shared" si="354"/>
        <v>-323656</v>
      </c>
      <c r="AS75" s="39">
        <f t="shared" si="355"/>
        <v>0.78688895912347234</v>
      </c>
      <c r="AT75" s="33">
        <v>139211</v>
      </c>
      <c r="AU75" s="33">
        <f t="shared" si="356"/>
        <v>-315048.03999999998</v>
      </c>
      <c r="AV75" s="35">
        <f t="shared" si="357"/>
        <v>0.30645730242374486</v>
      </c>
      <c r="AW75" s="33">
        <v>149905</v>
      </c>
      <c r="AX75" s="33">
        <f t="shared" si="358"/>
        <v>-285116.65000000002</v>
      </c>
      <c r="AY75" s="35">
        <f t="shared" si="359"/>
        <v>0.34459204501661006</v>
      </c>
      <c r="AZ75" s="33">
        <v>134540</v>
      </c>
      <c r="BA75" s="33">
        <f t="shared" si="257"/>
        <v>-304273.42</v>
      </c>
      <c r="BB75" s="40">
        <f t="shared" si="258"/>
        <v>0.30659955659514698</v>
      </c>
      <c r="BC75" s="38">
        <f t="shared" si="259"/>
        <v>1618720</v>
      </c>
      <c r="BD75" s="38">
        <f t="shared" si="260"/>
        <v>-1228094.1099999999</v>
      </c>
      <c r="BE75" s="39">
        <f t="shared" si="261"/>
        <v>0.56860755126719531</v>
      </c>
      <c r="BF75" s="33">
        <v>139852</v>
      </c>
      <c r="BG75" s="33">
        <f t="shared" si="262"/>
        <v>-237011.71999999997</v>
      </c>
      <c r="BH75" s="40">
        <f t="shared" si="263"/>
        <v>0.37109435739794749</v>
      </c>
      <c r="BI75" s="33">
        <v>195773</v>
      </c>
      <c r="BJ75" s="33">
        <f t="shared" si="264"/>
        <v>-263230</v>
      </c>
      <c r="BK75" s="40">
        <f t="shared" si="265"/>
        <v>0.42651790946900131</v>
      </c>
      <c r="BL75" s="33">
        <v>383113</v>
      </c>
      <c r="BM75" s="33">
        <f t="shared" si="266"/>
        <v>-154748</v>
      </c>
      <c r="BN75" s="40">
        <f t="shared" si="267"/>
        <v>0.71228997826576013</v>
      </c>
      <c r="BO75" s="38">
        <f t="shared" si="268"/>
        <v>2337458</v>
      </c>
      <c r="BP75" s="33">
        <f t="shared" si="269"/>
        <v>-1883083.83</v>
      </c>
      <c r="BQ75" s="40">
        <f t="shared" si="270"/>
        <v>0.55382889073273323</v>
      </c>
      <c r="BR75" s="33">
        <v>53006</v>
      </c>
      <c r="BS75" s="33">
        <f t="shared" si="271"/>
        <v>-50994</v>
      </c>
      <c r="BT75" s="35">
        <f t="shared" si="272"/>
        <v>0.50967307692307695</v>
      </c>
      <c r="BU75" s="33">
        <v>184850</v>
      </c>
      <c r="BV75" s="33">
        <f t="shared" si="273"/>
        <v>-211614</v>
      </c>
      <c r="BW75" s="35">
        <f t="shared" si="274"/>
        <v>0.4662466201218774</v>
      </c>
      <c r="BX75" s="33">
        <v>200701</v>
      </c>
      <c r="BY75" s="33">
        <f t="shared" si="275"/>
        <v>-72830</v>
      </c>
      <c r="BZ75" s="35">
        <f t="shared" si="276"/>
        <v>0.73374133096431482</v>
      </c>
      <c r="CA75" s="41">
        <f t="shared" si="277"/>
        <v>438557</v>
      </c>
      <c r="CB75" s="41">
        <f t="shared" si="278"/>
        <v>-335438</v>
      </c>
      <c r="CC75" s="42">
        <f t="shared" si="279"/>
        <v>0.56661477141325201</v>
      </c>
      <c r="CD75" s="33">
        <v>198837</v>
      </c>
      <c r="CE75" s="33">
        <f t="shared" si="280"/>
        <v>53511</v>
      </c>
      <c r="CF75" s="35">
        <f t="shared" si="281"/>
        <v>1.3682135337104167</v>
      </c>
      <c r="CG75" s="33">
        <v>212394</v>
      </c>
      <c r="CH75" s="33">
        <f t="shared" si="282"/>
        <v>83841</v>
      </c>
      <c r="CI75" s="35">
        <f t="shared" si="283"/>
        <v>1.6521901472544398</v>
      </c>
      <c r="CJ75" s="33">
        <v>237690</v>
      </c>
      <c r="CK75" s="33">
        <f t="shared" si="284"/>
        <v>90500</v>
      </c>
      <c r="CL75" s="35">
        <f t="shared" si="285"/>
        <v>1.6148515524152456</v>
      </c>
      <c r="CM75" s="41">
        <f t="shared" si="286"/>
        <v>1087478</v>
      </c>
      <c r="CN75" s="41">
        <f t="shared" si="287"/>
        <v>-107586</v>
      </c>
      <c r="CO75" s="42">
        <f t="shared" si="288"/>
        <v>0.90997469591586722</v>
      </c>
      <c r="CP75" s="33">
        <v>356012</v>
      </c>
      <c r="CQ75" s="33">
        <f t="shared" si="289"/>
        <v>216801</v>
      </c>
      <c r="CR75" s="35">
        <f t="shared" si="290"/>
        <v>2.5573553813994585</v>
      </c>
      <c r="CS75" s="33">
        <v>374502</v>
      </c>
      <c r="CT75" s="33">
        <f t="shared" si="291"/>
        <v>224597</v>
      </c>
      <c r="CU75" s="35">
        <f t="shared" si="292"/>
        <v>2.4982622327474067</v>
      </c>
      <c r="CV75" s="33">
        <v>346287</v>
      </c>
      <c r="CW75" s="33">
        <f t="shared" si="293"/>
        <v>211747</v>
      </c>
      <c r="CX75" s="35">
        <f t="shared" si="294"/>
        <v>2.5738590753679205</v>
      </c>
      <c r="CY75" s="41">
        <f t="shared" si="295"/>
        <v>2164279</v>
      </c>
      <c r="CZ75" s="41">
        <f t="shared" si="296"/>
        <v>545559</v>
      </c>
      <c r="DA75" s="42">
        <f t="shared" si="297"/>
        <v>1.3370311110012849</v>
      </c>
      <c r="DB75" s="33">
        <v>751607</v>
      </c>
      <c r="DC75" s="33">
        <f t="shared" si="298"/>
        <v>611755</v>
      </c>
      <c r="DD75" s="35">
        <f t="shared" si="299"/>
        <v>5.3743028344249639</v>
      </c>
      <c r="DE75" s="33">
        <v>107230</v>
      </c>
      <c r="DF75" s="33">
        <f t="shared" si="300"/>
        <v>-88543</v>
      </c>
      <c r="DG75" s="35">
        <f t="shared" si="301"/>
        <v>0.54772619309097781</v>
      </c>
      <c r="DH75" s="33">
        <v>1068795</v>
      </c>
      <c r="DI75" s="33">
        <f t="shared" si="302"/>
        <v>685682</v>
      </c>
      <c r="DJ75" s="35">
        <f t="shared" si="303"/>
        <v>2.7897643776118275</v>
      </c>
      <c r="DK75" s="41">
        <f t="shared" si="304"/>
        <v>4091911</v>
      </c>
      <c r="DL75" s="41">
        <f t="shared" si="305"/>
        <v>1754453</v>
      </c>
      <c r="DM75" s="42">
        <f t="shared" si="306"/>
        <v>1.7505816147284785</v>
      </c>
      <c r="DN75" s="33">
        <v>526925</v>
      </c>
      <c r="DO75" s="33">
        <f t="shared" si="307"/>
        <v>289069</v>
      </c>
      <c r="DP75" s="35">
        <f t="shared" si="308"/>
        <v>2.2153109444369701</v>
      </c>
      <c r="DQ75" s="33">
        <v>367558</v>
      </c>
      <c r="DR75" s="33">
        <f t="shared" si="309"/>
        <v>166857</v>
      </c>
      <c r="DS75" s="35">
        <f t="shared" si="310"/>
        <v>1.8313710444890658</v>
      </c>
      <c r="DT75" s="43">
        <f t="shared" si="311"/>
        <v>894483</v>
      </c>
      <c r="DU75" s="43">
        <f t="shared" si="312"/>
        <v>455926</v>
      </c>
      <c r="DV75" s="44">
        <f t="shared" si="313"/>
        <v>2.0396048860239375</v>
      </c>
      <c r="DW75" s="33">
        <v>1119119</v>
      </c>
      <c r="DX75" s="33">
        <f t="shared" si="314"/>
        <v>470198</v>
      </c>
      <c r="DY75" s="35">
        <f t="shared" si="315"/>
        <v>1.7245843484800152</v>
      </c>
      <c r="DZ75" s="43">
        <f t="shared" si="316"/>
        <v>2013602</v>
      </c>
      <c r="EA75" s="43">
        <f t="shared" si="317"/>
        <v>926124</v>
      </c>
      <c r="EB75" s="44">
        <f t="shared" si="318"/>
        <v>1.85162550414813</v>
      </c>
      <c r="EC75" s="33">
        <v>531619</v>
      </c>
      <c r="ED75" s="33">
        <f t="shared" si="319"/>
        <v>175607</v>
      </c>
      <c r="EE75" s="35">
        <f t="shared" si="320"/>
        <v>1.4932614630967496</v>
      </c>
      <c r="EF75" s="33">
        <v>502906</v>
      </c>
      <c r="EG75" s="33">
        <f t="shared" si="321"/>
        <v>128404</v>
      </c>
      <c r="EH75" s="35">
        <f t="shared" si="322"/>
        <v>1.3428659927049789</v>
      </c>
      <c r="EI75" s="33">
        <v>520397</v>
      </c>
      <c r="EJ75" s="33">
        <f t="shared" si="323"/>
        <v>174110</v>
      </c>
      <c r="EK75" s="35">
        <f t="shared" si="324"/>
        <v>1.5027910374920226</v>
      </c>
      <c r="EL75" s="43">
        <f t="shared" si="325"/>
        <v>3568524</v>
      </c>
      <c r="EM75" s="43">
        <f t="shared" si="326"/>
        <v>1404245</v>
      </c>
      <c r="EN75" s="44">
        <f t="shared" si="327"/>
        <v>1.6488280854732684</v>
      </c>
      <c r="EO75" s="33">
        <v>1336491</v>
      </c>
      <c r="EP75" s="33">
        <f t="shared" si="328"/>
        <v>477654</v>
      </c>
      <c r="EQ75" s="35">
        <f t="shared" si="329"/>
        <v>1.5561637423632191</v>
      </c>
      <c r="ER75" s="33">
        <v>1044660</v>
      </c>
      <c r="ES75" s="33">
        <f t="shared" si="239"/>
        <v>-24135</v>
      </c>
      <c r="ET75" s="35">
        <f t="shared" si="240"/>
        <v>0.97741849465987396</v>
      </c>
      <c r="EU75" s="43">
        <f t="shared" si="241"/>
        <v>5949675</v>
      </c>
      <c r="EV75" s="43">
        <f t="shared" si="242"/>
        <v>1857764</v>
      </c>
      <c r="EW75" s="44">
        <f t="shared" si="243"/>
        <v>1.4540088970654543</v>
      </c>
      <c r="EX75" s="33">
        <v>861794</v>
      </c>
      <c r="EY75" s="33">
        <f t="shared" si="244"/>
        <v>-32689</v>
      </c>
      <c r="EZ75" s="35">
        <f t="shared" si="245"/>
        <v>0.96345486722497797</v>
      </c>
      <c r="FA75" s="33">
        <v>1297519</v>
      </c>
      <c r="FB75" s="33">
        <f t="shared" si="246"/>
        <v>178400</v>
      </c>
      <c r="FC75" s="35">
        <f t="shared" si="247"/>
        <v>1.1594111082020768</v>
      </c>
      <c r="FD75" s="45">
        <f t="shared" si="248"/>
        <v>2159313</v>
      </c>
      <c r="FE75" s="45">
        <f t="shared" si="249"/>
        <v>145711</v>
      </c>
      <c r="FF75" s="46">
        <f t="shared" si="250"/>
        <v>1.072363356810333</v>
      </c>
      <c r="FG75" s="33">
        <v>2075612</v>
      </c>
      <c r="FH75" s="33">
        <f t="shared" si="251"/>
        <v>520690</v>
      </c>
      <c r="FI75" s="35">
        <f t="shared" si="252"/>
        <v>1.3348656717185814</v>
      </c>
      <c r="FJ75" s="45">
        <f t="shared" si="253"/>
        <v>4234925</v>
      </c>
      <c r="FK75" s="45">
        <f t="shared" si="254"/>
        <v>666401</v>
      </c>
      <c r="FL75" s="46">
        <f t="shared" si="255"/>
        <v>1.1867441552866116</v>
      </c>
      <c r="FM75" s="33">
        <v>3140600</v>
      </c>
      <c r="FN75" s="33">
        <f t="shared" si="330"/>
        <v>759449</v>
      </c>
      <c r="FO75" s="35">
        <f t="shared" si="331"/>
        <v>1.3189419738605406</v>
      </c>
      <c r="FP75" s="45">
        <f t="shared" si="256"/>
        <v>7375525</v>
      </c>
      <c r="FQ75" s="45">
        <f t="shared" si="332"/>
        <v>1425850</v>
      </c>
      <c r="FR75" s="46">
        <f t="shared" si="333"/>
        <v>1.2396517456835878</v>
      </c>
    </row>
    <row r="76" spans="1:174" x14ac:dyDescent="0.2">
      <c r="A76" s="32">
        <v>68</v>
      </c>
      <c r="B76" s="32" t="s">
        <v>155</v>
      </c>
      <c r="C76" s="10">
        <v>1012007771</v>
      </c>
      <c r="D76" s="10"/>
      <c r="E76" s="10">
        <v>86618411</v>
      </c>
      <c r="F76" s="33"/>
      <c r="G76" s="33">
        <v>18419</v>
      </c>
      <c r="H76" s="33">
        <v>37881</v>
      </c>
      <c r="I76" s="34">
        <f t="shared" si="334"/>
        <v>56300</v>
      </c>
      <c r="J76" s="33">
        <v>20047</v>
      </c>
      <c r="K76" s="33">
        <v>17395</v>
      </c>
      <c r="L76" s="33">
        <v>18871</v>
      </c>
      <c r="M76" s="34">
        <f t="shared" si="335"/>
        <v>112613</v>
      </c>
      <c r="N76" s="33">
        <v>31827</v>
      </c>
      <c r="O76" s="33">
        <v>0</v>
      </c>
      <c r="P76" s="33">
        <v>38617</v>
      </c>
      <c r="Q76" s="34">
        <f t="shared" si="336"/>
        <v>183057</v>
      </c>
      <c r="R76" s="33">
        <v>16609</v>
      </c>
      <c r="S76" s="33">
        <v>19731</v>
      </c>
      <c r="T76" s="33">
        <v>33310</v>
      </c>
      <c r="U76" s="34">
        <f t="shared" si="337"/>
        <v>252707</v>
      </c>
      <c r="V76" s="33">
        <v>0</v>
      </c>
      <c r="W76" s="33">
        <f t="shared" si="338"/>
        <v>0</v>
      </c>
      <c r="X76" s="35" t="e">
        <f t="shared" si="339"/>
        <v>#DIV/0!</v>
      </c>
      <c r="Y76" s="33">
        <v>21695</v>
      </c>
      <c r="Z76" s="33">
        <f t="shared" si="340"/>
        <v>3276</v>
      </c>
      <c r="AA76" s="35">
        <f t="shared" si="341"/>
        <v>1.1778598186655085</v>
      </c>
      <c r="AB76" s="33">
        <v>47119</v>
      </c>
      <c r="AC76" s="33">
        <f t="shared" si="342"/>
        <v>9238</v>
      </c>
      <c r="AD76" s="35">
        <f t="shared" si="343"/>
        <v>1.2438689580528497</v>
      </c>
      <c r="AE76" s="36">
        <f t="shared" si="344"/>
        <v>68814</v>
      </c>
      <c r="AF76" s="36">
        <f t="shared" si="345"/>
        <v>12514</v>
      </c>
      <c r="AG76" s="37">
        <f t="shared" si="346"/>
        <v>1.2222735346358793</v>
      </c>
      <c r="AH76" s="33">
        <v>21168</v>
      </c>
      <c r="AI76" s="33">
        <f t="shared" si="347"/>
        <v>1121</v>
      </c>
      <c r="AJ76" s="35">
        <f t="shared" si="348"/>
        <v>1.0559185913104205</v>
      </c>
      <c r="AK76" s="33">
        <v>21292</v>
      </c>
      <c r="AL76" s="33">
        <f t="shared" si="349"/>
        <v>3897</v>
      </c>
      <c r="AM76" s="35">
        <f t="shared" si="350"/>
        <v>1.2240298936476</v>
      </c>
      <c r="AN76" s="33">
        <v>35050</v>
      </c>
      <c r="AO76" s="33">
        <f t="shared" si="351"/>
        <v>16179</v>
      </c>
      <c r="AP76" s="35">
        <f t="shared" si="352"/>
        <v>1.8573472523978591</v>
      </c>
      <c r="AQ76" s="38">
        <f t="shared" si="353"/>
        <v>146324</v>
      </c>
      <c r="AR76" s="38">
        <f t="shared" si="354"/>
        <v>33711</v>
      </c>
      <c r="AS76" s="39">
        <f t="shared" si="355"/>
        <v>1.2993526502268833</v>
      </c>
      <c r="AT76" s="33">
        <v>0</v>
      </c>
      <c r="AU76" s="33">
        <f t="shared" si="356"/>
        <v>-31827</v>
      </c>
      <c r="AV76" s="35">
        <f t="shared" si="357"/>
        <v>0</v>
      </c>
      <c r="AW76" s="33">
        <v>24389</v>
      </c>
      <c r="AX76" s="33">
        <f t="shared" si="358"/>
        <v>24389</v>
      </c>
      <c r="AY76" s="35" t="e">
        <f t="shared" si="359"/>
        <v>#DIV/0!</v>
      </c>
      <c r="AZ76" s="33">
        <v>46772</v>
      </c>
      <c r="BA76" s="33">
        <f t="shared" si="257"/>
        <v>8155</v>
      </c>
      <c r="BB76" s="40">
        <f t="shared" si="258"/>
        <v>1.2111764248905923</v>
      </c>
      <c r="BC76" s="38">
        <f t="shared" si="259"/>
        <v>217485</v>
      </c>
      <c r="BD76" s="38">
        <f t="shared" si="260"/>
        <v>34428</v>
      </c>
      <c r="BE76" s="39">
        <f t="shared" si="261"/>
        <v>1.1880725675609236</v>
      </c>
      <c r="BF76" s="33">
        <v>675</v>
      </c>
      <c r="BG76" s="33">
        <f t="shared" si="262"/>
        <v>-15934</v>
      </c>
      <c r="BH76" s="40">
        <f t="shared" si="263"/>
        <v>4.0640616533204887E-2</v>
      </c>
      <c r="BI76" s="33">
        <v>41304</v>
      </c>
      <c r="BJ76" s="33">
        <f t="shared" si="264"/>
        <v>21573</v>
      </c>
      <c r="BK76" s="40">
        <f t="shared" si="265"/>
        <v>2.0933556332674472</v>
      </c>
      <c r="BL76" s="33">
        <v>36991</v>
      </c>
      <c r="BM76" s="33">
        <f t="shared" si="266"/>
        <v>3681</v>
      </c>
      <c r="BN76" s="40">
        <f t="shared" si="267"/>
        <v>1.110507355148604</v>
      </c>
      <c r="BO76" s="38">
        <f t="shared" si="268"/>
        <v>296455</v>
      </c>
      <c r="BP76" s="33">
        <f t="shared" si="269"/>
        <v>43748</v>
      </c>
      <c r="BQ76" s="40">
        <f t="shared" si="270"/>
        <v>1.1731174838844987</v>
      </c>
      <c r="BR76" s="33">
        <v>0</v>
      </c>
      <c r="BS76" s="33">
        <f t="shared" si="271"/>
        <v>0</v>
      </c>
      <c r="BT76" s="35" t="e">
        <f t="shared" si="272"/>
        <v>#DIV/0!</v>
      </c>
      <c r="BU76" s="33">
        <v>43416</v>
      </c>
      <c r="BV76" s="33">
        <f t="shared" si="273"/>
        <v>21721</v>
      </c>
      <c r="BW76" s="35">
        <f t="shared" si="274"/>
        <v>2.0011984328186219</v>
      </c>
      <c r="BX76" s="33">
        <v>24580.69</v>
      </c>
      <c r="BY76" s="33">
        <f t="shared" si="275"/>
        <v>-22538.31</v>
      </c>
      <c r="BZ76" s="35">
        <f t="shared" si="276"/>
        <v>0.52167257369638576</v>
      </c>
      <c r="CA76" s="41">
        <f t="shared" si="277"/>
        <v>67996.69</v>
      </c>
      <c r="CB76" s="41">
        <f t="shared" si="278"/>
        <v>-817.30999999999767</v>
      </c>
      <c r="CC76" s="42">
        <f t="shared" si="279"/>
        <v>0.98812291103554517</v>
      </c>
      <c r="CD76" s="33">
        <v>20903</v>
      </c>
      <c r="CE76" s="33">
        <f t="shared" si="280"/>
        <v>-265</v>
      </c>
      <c r="CF76" s="35">
        <f t="shared" si="281"/>
        <v>0.98748110355253216</v>
      </c>
      <c r="CG76" s="33">
        <v>33281</v>
      </c>
      <c r="CH76" s="33">
        <f t="shared" si="282"/>
        <v>11989</v>
      </c>
      <c r="CI76" s="35">
        <f t="shared" si="283"/>
        <v>1.5630753334585761</v>
      </c>
      <c r="CJ76" s="33">
        <v>16323</v>
      </c>
      <c r="CK76" s="33">
        <f t="shared" si="284"/>
        <v>-18727</v>
      </c>
      <c r="CL76" s="35">
        <f t="shared" si="285"/>
        <v>0.46570613409415124</v>
      </c>
      <c r="CM76" s="41">
        <f t="shared" si="286"/>
        <v>138503.69</v>
      </c>
      <c r="CN76" s="41">
        <f t="shared" si="287"/>
        <v>-7820.3099999999977</v>
      </c>
      <c r="CO76" s="42">
        <f t="shared" si="288"/>
        <v>0.94655483721057376</v>
      </c>
      <c r="CP76" s="33">
        <v>37305</v>
      </c>
      <c r="CQ76" s="33">
        <f t="shared" si="289"/>
        <v>37305</v>
      </c>
      <c r="CR76" s="35" t="e">
        <f t="shared" si="290"/>
        <v>#DIV/0!</v>
      </c>
      <c r="CS76" s="33">
        <v>0</v>
      </c>
      <c r="CT76" s="33">
        <f t="shared" si="291"/>
        <v>-24389</v>
      </c>
      <c r="CU76" s="35">
        <f t="shared" si="292"/>
        <v>0</v>
      </c>
      <c r="CV76" s="33">
        <v>42109</v>
      </c>
      <c r="CW76" s="33">
        <f t="shared" si="293"/>
        <v>-4663</v>
      </c>
      <c r="CX76" s="35">
        <f t="shared" si="294"/>
        <v>0.90030360044471047</v>
      </c>
      <c r="CY76" s="41">
        <f t="shared" si="295"/>
        <v>217917.69</v>
      </c>
      <c r="CZ76" s="41">
        <f t="shared" si="296"/>
        <v>432.69000000000233</v>
      </c>
      <c r="DA76" s="42">
        <f t="shared" si="297"/>
        <v>1.0019895165183805</v>
      </c>
      <c r="DB76" s="33">
        <v>28950</v>
      </c>
      <c r="DC76" s="33">
        <f t="shared" si="298"/>
        <v>28275</v>
      </c>
      <c r="DD76" s="35">
        <f t="shared" si="299"/>
        <v>42.888888888888886</v>
      </c>
      <c r="DE76" s="33">
        <v>20169</v>
      </c>
      <c r="DF76" s="33">
        <f t="shared" si="300"/>
        <v>-21135</v>
      </c>
      <c r="DG76" s="35">
        <f t="shared" si="301"/>
        <v>0.48830621731551421</v>
      </c>
      <c r="DH76" s="33">
        <v>34644</v>
      </c>
      <c r="DI76" s="33">
        <f t="shared" si="302"/>
        <v>-2347</v>
      </c>
      <c r="DJ76" s="35">
        <f t="shared" si="303"/>
        <v>0.9365521343029386</v>
      </c>
      <c r="DK76" s="41">
        <f t="shared" si="304"/>
        <v>301680.69</v>
      </c>
      <c r="DL76" s="41">
        <f t="shared" si="305"/>
        <v>5225.6900000000023</v>
      </c>
      <c r="DM76" s="42">
        <f t="shared" si="306"/>
        <v>1.017627262147712</v>
      </c>
      <c r="DN76" s="33">
        <v>45241</v>
      </c>
      <c r="DO76" s="33">
        <f t="shared" si="307"/>
        <v>1825</v>
      </c>
      <c r="DP76" s="35">
        <f t="shared" si="308"/>
        <v>1.0420351943983786</v>
      </c>
      <c r="DQ76" s="33">
        <v>28006</v>
      </c>
      <c r="DR76" s="33">
        <f t="shared" si="309"/>
        <v>3425.3100000000013</v>
      </c>
      <c r="DS76" s="35">
        <f t="shared" si="310"/>
        <v>1.139349627695561</v>
      </c>
      <c r="DT76" s="43">
        <f t="shared" si="311"/>
        <v>73247</v>
      </c>
      <c r="DU76" s="43">
        <f t="shared" si="312"/>
        <v>5250.3099999999977</v>
      </c>
      <c r="DV76" s="44">
        <f t="shared" si="313"/>
        <v>1.0772141996911908</v>
      </c>
      <c r="DW76" s="33">
        <v>61644</v>
      </c>
      <c r="DX76" s="33">
        <f t="shared" si="314"/>
        <v>-8863</v>
      </c>
      <c r="DY76" s="35">
        <f t="shared" si="315"/>
        <v>0.87429616917469188</v>
      </c>
      <c r="DZ76" s="43">
        <f t="shared" si="316"/>
        <v>134891</v>
      </c>
      <c r="EA76" s="43">
        <f t="shared" si="317"/>
        <v>-3612.6900000000023</v>
      </c>
      <c r="EB76" s="44">
        <f t="shared" si="318"/>
        <v>0.97391629060568707</v>
      </c>
      <c r="EC76" s="33">
        <v>1423</v>
      </c>
      <c r="ED76" s="33">
        <f t="shared" si="319"/>
        <v>-35882</v>
      </c>
      <c r="EE76" s="35">
        <f t="shared" si="320"/>
        <v>3.8145020774695081E-2</v>
      </c>
      <c r="EF76" s="33">
        <v>47476</v>
      </c>
      <c r="EG76" s="33">
        <f t="shared" si="321"/>
        <v>47476</v>
      </c>
      <c r="EH76" s="35" t="e">
        <f t="shared" si="322"/>
        <v>#DIV/0!</v>
      </c>
      <c r="EI76" s="33">
        <v>30029</v>
      </c>
      <c r="EJ76" s="33">
        <f t="shared" si="323"/>
        <v>-12080</v>
      </c>
      <c r="EK76" s="35">
        <f t="shared" si="324"/>
        <v>0.71312546011541478</v>
      </c>
      <c r="EL76" s="43">
        <f t="shared" si="325"/>
        <v>213819</v>
      </c>
      <c r="EM76" s="43">
        <f t="shared" si="326"/>
        <v>-4098.6900000000023</v>
      </c>
      <c r="EN76" s="44">
        <f t="shared" si="327"/>
        <v>0.98119156824762599</v>
      </c>
      <c r="EO76" s="33">
        <v>48700</v>
      </c>
      <c r="EP76" s="33">
        <f t="shared" si="328"/>
        <v>-419</v>
      </c>
      <c r="EQ76" s="35">
        <f t="shared" si="329"/>
        <v>0.99146969604430057</v>
      </c>
      <c r="ER76" s="33">
        <v>24527</v>
      </c>
      <c r="ES76" s="33">
        <f t="shared" si="239"/>
        <v>-10117</v>
      </c>
      <c r="ET76" s="35">
        <f t="shared" si="240"/>
        <v>0.70797252049416926</v>
      </c>
      <c r="EU76" s="43">
        <f t="shared" si="241"/>
        <v>287046</v>
      </c>
      <c r="EV76" s="43">
        <f t="shared" si="242"/>
        <v>-14634.690000000002</v>
      </c>
      <c r="EW76" s="44">
        <f t="shared" si="243"/>
        <v>0.95148947053919819</v>
      </c>
      <c r="EX76" s="33">
        <v>65636</v>
      </c>
      <c r="EY76" s="33">
        <f t="shared" si="244"/>
        <v>-7611</v>
      </c>
      <c r="EZ76" s="35">
        <f t="shared" si="245"/>
        <v>0.89609130749382226</v>
      </c>
      <c r="FA76" s="33">
        <v>54212</v>
      </c>
      <c r="FB76" s="33">
        <f t="shared" si="246"/>
        <v>-7432</v>
      </c>
      <c r="FC76" s="35">
        <f t="shared" si="247"/>
        <v>0.87943676594640197</v>
      </c>
      <c r="FD76" s="45">
        <f t="shared" si="248"/>
        <v>119848</v>
      </c>
      <c r="FE76" s="45">
        <f t="shared" si="249"/>
        <v>-15043</v>
      </c>
      <c r="FF76" s="46">
        <f t="shared" si="250"/>
        <v>0.88848032856157932</v>
      </c>
      <c r="FG76" s="33">
        <v>46222</v>
      </c>
      <c r="FH76" s="33">
        <f t="shared" si="251"/>
        <v>-32706</v>
      </c>
      <c r="FI76" s="35">
        <f t="shared" si="252"/>
        <v>0.58562233934725316</v>
      </c>
      <c r="FJ76" s="45">
        <f t="shared" si="253"/>
        <v>166070</v>
      </c>
      <c r="FK76" s="45">
        <f t="shared" si="254"/>
        <v>-47749</v>
      </c>
      <c r="FL76" s="46">
        <f t="shared" si="255"/>
        <v>0.77668495316131869</v>
      </c>
      <c r="FM76" s="33">
        <v>63402</v>
      </c>
      <c r="FN76" s="33">
        <f t="shared" si="330"/>
        <v>-9825</v>
      </c>
      <c r="FO76" s="35">
        <f t="shared" si="331"/>
        <v>0.8658281781310172</v>
      </c>
      <c r="FP76" s="45">
        <f t="shared" si="256"/>
        <v>229472</v>
      </c>
      <c r="FQ76" s="45">
        <f t="shared" si="332"/>
        <v>-57574</v>
      </c>
      <c r="FR76" s="46">
        <f t="shared" si="333"/>
        <v>0.79942587599200132</v>
      </c>
    </row>
    <row r="77" spans="1:174" x14ac:dyDescent="0.2">
      <c r="A77" s="32">
        <v>69</v>
      </c>
      <c r="B77" s="32" t="s">
        <v>156</v>
      </c>
      <c r="C77" s="10">
        <v>1012002170</v>
      </c>
      <c r="D77" s="10" t="s">
        <v>122</v>
      </c>
      <c r="E77" s="10">
        <v>86618411</v>
      </c>
      <c r="F77" s="33">
        <v>59301</v>
      </c>
      <c r="G77" s="33">
        <v>87024</v>
      </c>
      <c r="H77" s="33">
        <v>92147</v>
      </c>
      <c r="I77" s="34">
        <f t="shared" si="334"/>
        <v>238472</v>
      </c>
      <c r="J77" s="33">
        <v>88013</v>
      </c>
      <c r="K77" s="33">
        <v>87756</v>
      </c>
      <c r="L77" s="33">
        <v>86536</v>
      </c>
      <c r="M77" s="34">
        <f t="shared" si="335"/>
        <v>500777</v>
      </c>
      <c r="N77" s="33">
        <v>218552</v>
      </c>
      <c r="O77" s="33">
        <v>37185</v>
      </c>
      <c r="P77" s="33">
        <v>22896</v>
      </c>
      <c r="Q77" s="34">
        <f t="shared" si="336"/>
        <v>779410</v>
      </c>
      <c r="R77" s="33">
        <v>87211</v>
      </c>
      <c r="S77" s="33">
        <v>99830</v>
      </c>
      <c r="T77" s="33">
        <v>95024</v>
      </c>
      <c r="U77" s="34">
        <f t="shared" si="337"/>
        <v>1061475</v>
      </c>
      <c r="V77" s="33">
        <v>98829</v>
      </c>
      <c r="W77" s="33">
        <f t="shared" si="338"/>
        <v>39528</v>
      </c>
      <c r="X77" s="35">
        <f t="shared" si="339"/>
        <v>1.6665654879344363</v>
      </c>
      <c r="Y77" s="33">
        <v>99179</v>
      </c>
      <c r="Z77" s="33">
        <f t="shared" si="340"/>
        <v>12155</v>
      </c>
      <c r="AA77" s="35">
        <f t="shared" si="341"/>
        <v>1.1396741128883987</v>
      </c>
      <c r="AB77" s="33">
        <v>91460</v>
      </c>
      <c r="AC77" s="33">
        <f t="shared" si="342"/>
        <v>-687</v>
      </c>
      <c r="AD77" s="35">
        <f t="shared" si="343"/>
        <v>0.9925445212540831</v>
      </c>
      <c r="AE77" s="36">
        <f t="shared" si="344"/>
        <v>289468</v>
      </c>
      <c r="AF77" s="36">
        <f t="shared" si="345"/>
        <v>50996</v>
      </c>
      <c r="AG77" s="37">
        <f t="shared" si="346"/>
        <v>1.2138448119695393</v>
      </c>
      <c r="AH77" s="33">
        <v>89791</v>
      </c>
      <c r="AI77" s="33">
        <f t="shared" si="347"/>
        <v>1778</v>
      </c>
      <c r="AJ77" s="35">
        <f t="shared" si="348"/>
        <v>1.0202015611330144</v>
      </c>
      <c r="AK77" s="33">
        <v>91492</v>
      </c>
      <c r="AL77" s="33">
        <f t="shared" si="349"/>
        <v>3736</v>
      </c>
      <c r="AM77" s="35">
        <f t="shared" si="350"/>
        <v>1.0425725876293359</v>
      </c>
      <c r="AN77" s="33">
        <v>263399</v>
      </c>
      <c r="AO77" s="33">
        <f t="shared" si="351"/>
        <v>176863</v>
      </c>
      <c r="AP77" s="35">
        <f t="shared" si="352"/>
        <v>3.0438083572154939</v>
      </c>
      <c r="AQ77" s="38">
        <f t="shared" si="353"/>
        <v>734150</v>
      </c>
      <c r="AR77" s="38">
        <f t="shared" si="354"/>
        <v>233373</v>
      </c>
      <c r="AS77" s="39">
        <f t="shared" si="355"/>
        <v>1.4660218021195064</v>
      </c>
      <c r="AT77" s="33">
        <v>86721</v>
      </c>
      <c r="AU77" s="33">
        <f t="shared" si="356"/>
        <v>-131831</v>
      </c>
      <c r="AV77" s="35">
        <f t="shared" si="357"/>
        <v>0.39679801603279768</v>
      </c>
      <c r="AW77" s="33">
        <v>14280</v>
      </c>
      <c r="AX77" s="33">
        <f t="shared" si="358"/>
        <v>-22905</v>
      </c>
      <c r="AY77" s="35">
        <f t="shared" si="359"/>
        <v>0.38402581686163778</v>
      </c>
      <c r="AZ77" s="33">
        <v>27892</v>
      </c>
      <c r="BA77" s="33">
        <f t="shared" si="257"/>
        <v>4996</v>
      </c>
      <c r="BB77" s="40">
        <f t="shared" si="258"/>
        <v>1.2182040531097136</v>
      </c>
      <c r="BC77" s="38">
        <f t="shared" si="259"/>
        <v>863043</v>
      </c>
      <c r="BD77" s="38">
        <f t="shared" si="260"/>
        <v>83633</v>
      </c>
      <c r="BE77" s="39">
        <f t="shared" si="261"/>
        <v>1.1073029599312301</v>
      </c>
      <c r="BF77" s="33">
        <v>89244</v>
      </c>
      <c r="BG77" s="33">
        <f t="shared" si="262"/>
        <v>2033</v>
      </c>
      <c r="BH77" s="40">
        <f t="shared" si="263"/>
        <v>1.0233112795404249</v>
      </c>
      <c r="BI77" s="33">
        <v>94308</v>
      </c>
      <c r="BJ77" s="33">
        <f t="shared" si="264"/>
        <v>-5522</v>
      </c>
      <c r="BK77" s="40">
        <f t="shared" si="265"/>
        <v>0.94468596614244216</v>
      </c>
      <c r="BL77" s="33">
        <v>64805.25</v>
      </c>
      <c r="BM77" s="33">
        <f t="shared" si="266"/>
        <v>-30218.75</v>
      </c>
      <c r="BN77" s="40">
        <f t="shared" si="267"/>
        <v>0.68198823455127122</v>
      </c>
      <c r="BO77" s="38">
        <f t="shared" si="268"/>
        <v>1111400.25</v>
      </c>
      <c r="BP77" s="33">
        <f t="shared" si="269"/>
        <v>49925.25</v>
      </c>
      <c r="BQ77" s="40">
        <f t="shared" si="270"/>
        <v>1.0470338444146117</v>
      </c>
      <c r="BR77" s="33">
        <v>109248</v>
      </c>
      <c r="BS77" s="33">
        <f t="shared" si="271"/>
        <v>10419</v>
      </c>
      <c r="BT77" s="35">
        <f t="shared" si="272"/>
        <v>1.1054245211425795</v>
      </c>
      <c r="BU77" s="33">
        <v>98621</v>
      </c>
      <c r="BV77" s="33">
        <f t="shared" si="273"/>
        <v>-558</v>
      </c>
      <c r="BW77" s="35">
        <f t="shared" si="274"/>
        <v>0.99437380897165728</v>
      </c>
      <c r="BX77" s="33">
        <v>100768.15</v>
      </c>
      <c r="BY77" s="33">
        <f t="shared" si="275"/>
        <v>9308.1499999999942</v>
      </c>
      <c r="BZ77" s="35">
        <f t="shared" si="276"/>
        <v>1.1017729061884975</v>
      </c>
      <c r="CA77" s="41">
        <f t="shared" si="277"/>
        <v>308637.15000000002</v>
      </c>
      <c r="CB77" s="41">
        <f t="shared" si="278"/>
        <v>19169.150000000023</v>
      </c>
      <c r="CC77" s="42">
        <f t="shared" si="279"/>
        <v>1.0662220003592799</v>
      </c>
      <c r="CD77" s="33">
        <v>89275</v>
      </c>
      <c r="CE77" s="33">
        <f t="shared" si="280"/>
        <v>-516</v>
      </c>
      <c r="CF77" s="35">
        <f t="shared" si="281"/>
        <v>0.99425332160238777</v>
      </c>
      <c r="CG77" s="33">
        <v>99283</v>
      </c>
      <c r="CH77" s="33">
        <f t="shared" si="282"/>
        <v>7791</v>
      </c>
      <c r="CI77" s="35">
        <f t="shared" si="283"/>
        <v>1.0851549862283041</v>
      </c>
      <c r="CJ77" s="33">
        <v>279328.87</v>
      </c>
      <c r="CK77" s="33">
        <f t="shared" si="284"/>
        <v>15929.869999999995</v>
      </c>
      <c r="CL77" s="35">
        <f t="shared" si="285"/>
        <v>1.0604780959684736</v>
      </c>
      <c r="CM77" s="41">
        <f t="shared" si="286"/>
        <v>776524.02</v>
      </c>
      <c r="CN77" s="41">
        <f t="shared" si="287"/>
        <v>42374.020000000019</v>
      </c>
      <c r="CO77" s="42">
        <f t="shared" si="288"/>
        <v>1.0577184771504462</v>
      </c>
      <c r="CP77" s="33">
        <v>64837</v>
      </c>
      <c r="CQ77" s="33">
        <f t="shared" si="289"/>
        <v>-21884</v>
      </c>
      <c r="CR77" s="35">
        <f t="shared" si="290"/>
        <v>0.74765051141015437</v>
      </c>
      <c r="CS77" s="33">
        <v>16293.48</v>
      </c>
      <c r="CT77" s="33">
        <f t="shared" si="291"/>
        <v>2013.4799999999996</v>
      </c>
      <c r="CU77" s="35">
        <f t="shared" si="292"/>
        <v>1.141</v>
      </c>
      <c r="CV77" s="33">
        <v>25449</v>
      </c>
      <c r="CW77" s="33">
        <f t="shared" si="293"/>
        <v>-2443</v>
      </c>
      <c r="CX77" s="35">
        <f t="shared" si="294"/>
        <v>0.9124121611931737</v>
      </c>
      <c r="CY77" s="41">
        <f t="shared" si="295"/>
        <v>883103.5</v>
      </c>
      <c r="CZ77" s="41">
        <f t="shared" si="296"/>
        <v>20060.5</v>
      </c>
      <c r="DA77" s="42">
        <f t="shared" si="297"/>
        <v>1.023243917162876</v>
      </c>
      <c r="DB77" s="33">
        <v>98980</v>
      </c>
      <c r="DC77" s="33">
        <f t="shared" si="298"/>
        <v>9736</v>
      </c>
      <c r="DD77" s="35">
        <f t="shared" si="299"/>
        <v>1.1090941687956613</v>
      </c>
      <c r="DE77" s="33">
        <v>104411</v>
      </c>
      <c r="DF77" s="33">
        <f t="shared" si="300"/>
        <v>10103</v>
      </c>
      <c r="DG77" s="35">
        <f t="shared" si="301"/>
        <v>1.1071277092081266</v>
      </c>
      <c r="DH77" s="33">
        <v>237556</v>
      </c>
      <c r="DI77" s="33">
        <f t="shared" si="302"/>
        <v>172750.75</v>
      </c>
      <c r="DJ77" s="35">
        <f t="shared" si="303"/>
        <v>3.6656906654939223</v>
      </c>
      <c r="DK77" s="41">
        <f t="shared" si="304"/>
        <v>1324050.5</v>
      </c>
      <c r="DL77" s="41">
        <f t="shared" si="305"/>
        <v>212650.25</v>
      </c>
      <c r="DM77" s="42">
        <f t="shared" si="306"/>
        <v>1.1913354347364957</v>
      </c>
      <c r="DN77" s="33">
        <v>131472</v>
      </c>
      <c r="DO77" s="33">
        <f t="shared" si="307"/>
        <v>-76397</v>
      </c>
      <c r="DP77" s="35">
        <f t="shared" si="308"/>
        <v>0.63247526086140793</v>
      </c>
      <c r="DQ77" s="33">
        <v>125775</v>
      </c>
      <c r="DR77" s="33">
        <f t="shared" si="309"/>
        <v>25006.850000000006</v>
      </c>
      <c r="DS77" s="35">
        <f t="shared" si="310"/>
        <v>1.2481622417400737</v>
      </c>
      <c r="DT77" s="43">
        <f t="shared" si="311"/>
        <v>257247</v>
      </c>
      <c r="DU77" s="43">
        <f t="shared" si="312"/>
        <v>-51390.150000000023</v>
      </c>
      <c r="DV77" s="44">
        <f t="shared" si="313"/>
        <v>0.83349331083442157</v>
      </c>
      <c r="DW77" s="33">
        <v>490151</v>
      </c>
      <c r="DX77" s="33">
        <f t="shared" si="314"/>
        <v>22264.130000000005</v>
      </c>
      <c r="DY77" s="35">
        <f t="shared" si="315"/>
        <v>1.0475844299712878</v>
      </c>
      <c r="DZ77" s="43">
        <f t="shared" si="316"/>
        <v>747398</v>
      </c>
      <c r="EA77" s="43">
        <f t="shared" si="317"/>
        <v>-29126.020000000019</v>
      </c>
      <c r="EB77" s="44">
        <f t="shared" si="318"/>
        <v>0.96249179774245741</v>
      </c>
      <c r="EC77" s="33">
        <v>209184</v>
      </c>
      <c r="ED77" s="33">
        <f t="shared" si="319"/>
        <v>144347</v>
      </c>
      <c r="EE77" s="35">
        <f t="shared" si="320"/>
        <v>3.2263059672717738</v>
      </c>
      <c r="EF77" s="33">
        <v>41458</v>
      </c>
      <c r="EG77" s="33">
        <f t="shared" si="321"/>
        <v>25164.52</v>
      </c>
      <c r="EH77" s="35">
        <f t="shared" si="322"/>
        <v>2.5444533641677531</v>
      </c>
      <c r="EI77" s="33">
        <v>38977</v>
      </c>
      <c r="EJ77" s="33">
        <f t="shared" si="323"/>
        <v>13528</v>
      </c>
      <c r="EK77" s="35">
        <f t="shared" si="324"/>
        <v>1.5315729498212109</v>
      </c>
      <c r="EL77" s="43">
        <f t="shared" si="325"/>
        <v>1037017</v>
      </c>
      <c r="EM77" s="43">
        <f t="shared" si="326"/>
        <v>153913.5</v>
      </c>
      <c r="EN77" s="44">
        <f t="shared" si="327"/>
        <v>1.1742870456294194</v>
      </c>
      <c r="EO77" s="33">
        <v>229377</v>
      </c>
      <c r="EP77" s="33">
        <f t="shared" si="328"/>
        <v>25986</v>
      </c>
      <c r="EQ77" s="35">
        <f t="shared" si="329"/>
        <v>1.1277637653583492</v>
      </c>
      <c r="ER77" s="33">
        <v>241830</v>
      </c>
      <c r="ES77" s="33">
        <f t="shared" si="239"/>
        <v>4274</v>
      </c>
      <c r="ET77" s="35">
        <f t="shared" si="240"/>
        <v>1.017991547256226</v>
      </c>
      <c r="EU77" s="43">
        <f t="shared" si="241"/>
        <v>1508224</v>
      </c>
      <c r="EV77" s="43">
        <f t="shared" si="242"/>
        <v>184173.5</v>
      </c>
      <c r="EW77" s="44">
        <f t="shared" si="243"/>
        <v>1.1390985464678274</v>
      </c>
      <c r="EX77" s="33">
        <v>245931</v>
      </c>
      <c r="EY77" s="33">
        <f t="shared" si="244"/>
        <v>-11316</v>
      </c>
      <c r="EZ77" s="35">
        <f t="shared" si="245"/>
        <v>0.95601114881806204</v>
      </c>
      <c r="FA77" s="33">
        <v>607574.49</v>
      </c>
      <c r="FB77" s="33">
        <f t="shared" si="246"/>
        <v>117423.48999999999</v>
      </c>
      <c r="FC77" s="35">
        <f t="shared" si="247"/>
        <v>1.2395659500847698</v>
      </c>
      <c r="FD77" s="45">
        <f t="shared" si="248"/>
        <v>853505.49</v>
      </c>
      <c r="FE77" s="45">
        <f t="shared" si="249"/>
        <v>106107.48999999999</v>
      </c>
      <c r="FF77" s="46">
        <f t="shared" si="250"/>
        <v>1.1419691917826913</v>
      </c>
      <c r="FG77" s="33">
        <v>149459.19</v>
      </c>
      <c r="FH77" s="33">
        <f t="shared" si="251"/>
        <v>-140159.81</v>
      </c>
      <c r="FI77" s="35">
        <f t="shared" si="252"/>
        <v>0.51605450609248704</v>
      </c>
      <c r="FJ77" s="45">
        <f t="shared" si="253"/>
        <v>1002964.6799999999</v>
      </c>
      <c r="FK77" s="45">
        <f t="shared" si="254"/>
        <v>-34052.320000000065</v>
      </c>
      <c r="FL77" s="46">
        <f t="shared" si="255"/>
        <v>0.9671631998318253</v>
      </c>
      <c r="FM77" s="33">
        <v>489381.41</v>
      </c>
      <c r="FN77" s="33">
        <f t="shared" si="330"/>
        <v>18174.409999999974</v>
      </c>
      <c r="FO77" s="35">
        <f t="shared" si="331"/>
        <v>1.0385699066440015</v>
      </c>
      <c r="FP77" s="45">
        <f t="shared" si="256"/>
        <v>1492346.0899999999</v>
      </c>
      <c r="FQ77" s="45">
        <f t="shared" si="332"/>
        <v>-15877.910000000149</v>
      </c>
      <c r="FR77" s="46">
        <f t="shared" si="333"/>
        <v>0.98947244573750304</v>
      </c>
    </row>
    <row r="78" spans="1:174" x14ac:dyDescent="0.2">
      <c r="A78" s="32">
        <v>70</v>
      </c>
      <c r="B78" s="32" t="s">
        <v>157</v>
      </c>
      <c r="C78" s="10">
        <v>1012004065</v>
      </c>
      <c r="D78" s="10" t="s">
        <v>122</v>
      </c>
      <c r="E78" s="10">
        <v>86618411</v>
      </c>
      <c r="F78" s="33"/>
      <c r="G78" s="33">
        <v>33176</v>
      </c>
      <c r="H78" s="33">
        <v>10848</v>
      </c>
      <c r="I78" s="34">
        <f t="shared" si="334"/>
        <v>44024</v>
      </c>
      <c r="J78" s="33">
        <v>12392</v>
      </c>
      <c r="K78" s="33">
        <v>10767</v>
      </c>
      <c r="L78" s="33">
        <v>14471</v>
      </c>
      <c r="M78" s="34">
        <f t="shared" si="335"/>
        <v>81654</v>
      </c>
      <c r="N78" s="33">
        <v>13679</v>
      </c>
      <c r="O78" s="33">
        <v>15215</v>
      </c>
      <c r="P78" s="33">
        <v>14496</v>
      </c>
      <c r="Q78" s="34">
        <f t="shared" si="336"/>
        <v>125044</v>
      </c>
      <c r="R78" s="33">
        <v>16048</v>
      </c>
      <c r="S78" s="33">
        <v>17533</v>
      </c>
      <c r="T78" s="33">
        <v>15256</v>
      </c>
      <c r="U78" s="34">
        <f t="shared" si="337"/>
        <v>173881</v>
      </c>
      <c r="V78" s="33">
        <v>0</v>
      </c>
      <c r="W78" s="33">
        <f t="shared" si="338"/>
        <v>0</v>
      </c>
      <c r="X78" s="35" t="e">
        <f t="shared" si="339"/>
        <v>#DIV/0!</v>
      </c>
      <c r="Y78" s="33">
        <v>26328</v>
      </c>
      <c r="Z78" s="33">
        <f t="shared" si="340"/>
        <v>-6848</v>
      </c>
      <c r="AA78" s="35">
        <f t="shared" si="341"/>
        <v>0.79358572462020738</v>
      </c>
      <c r="AB78" s="33">
        <v>0</v>
      </c>
      <c r="AC78" s="33">
        <f t="shared" si="342"/>
        <v>-10848</v>
      </c>
      <c r="AD78" s="35">
        <f t="shared" si="343"/>
        <v>0</v>
      </c>
      <c r="AE78" s="36">
        <f t="shared" si="344"/>
        <v>26328</v>
      </c>
      <c r="AF78" s="36">
        <f t="shared" si="345"/>
        <v>-17696</v>
      </c>
      <c r="AG78" s="37">
        <f t="shared" si="346"/>
        <v>0.59803743412683985</v>
      </c>
      <c r="AH78" s="33">
        <v>27888</v>
      </c>
      <c r="AI78" s="33">
        <f t="shared" si="347"/>
        <v>15496</v>
      </c>
      <c r="AJ78" s="35">
        <f t="shared" si="348"/>
        <v>2.2504841833440929</v>
      </c>
      <c r="AK78" s="33">
        <v>14199</v>
      </c>
      <c r="AL78" s="33">
        <f t="shared" si="349"/>
        <v>3432</v>
      </c>
      <c r="AM78" s="35">
        <f t="shared" si="350"/>
        <v>1.3187517414321539</v>
      </c>
      <c r="AN78" s="33">
        <v>15748</v>
      </c>
      <c r="AO78" s="33">
        <f t="shared" si="351"/>
        <v>1277</v>
      </c>
      <c r="AP78" s="35">
        <f t="shared" si="352"/>
        <v>1.0882454564301016</v>
      </c>
      <c r="AQ78" s="38">
        <f t="shared" si="353"/>
        <v>84163</v>
      </c>
      <c r="AR78" s="38">
        <f t="shared" si="354"/>
        <v>2509</v>
      </c>
      <c r="AS78" s="39">
        <f t="shared" si="355"/>
        <v>1.0307272148333211</v>
      </c>
      <c r="AT78" s="33">
        <v>16197</v>
      </c>
      <c r="AU78" s="33">
        <f t="shared" si="356"/>
        <v>2518</v>
      </c>
      <c r="AV78" s="35">
        <f t="shared" si="357"/>
        <v>1.1840777834637035</v>
      </c>
      <c r="AW78" s="33">
        <v>17002</v>
      </c>
      <c r="AX78" s="33">
        <f t="shared" si="358"/>
        <v>1787</v>
      </c>
      <c r="AY78" s="35">
        <f t="shared" si="359"/>
        <v>1.1174498849819257</v>
      </c>
      <c r="AZ78" s="33">
        <v>16646</v>
      </c>
      <c r="BA78" s="33">
        <f t="shared" si="257"/>
        <v>2150</v>
      </c>
      <c r="BB78" s="40">
        <f t="shared" si="258"/>
        <v>1.1483167770419427</v>
      </c>
      <c r="BC78" s="38">
        <f t="shared" si="259"/>
        <v>134008</v>
      </c>
      <c r="BD78" s="38">
        <f t="shared" si="260"/>
        <v>8964</v>
      </c>
      <c r="BE78" s="39">
        <f t="shared" si="261"/>
        <v>1.0716867662582772</v>
      </c>
      <c r="BF78" s="33">
        <v>15059</v>
      </c>
      <c r="BG78" s="33">
        <f t="shared" si="262"/>
        <v>-989</v>
      </c>
      <c r="BH78" s="40">
        <f t="shared" si="263"/>
        <v>0.93837238285144564</v>
      </c>
      <c r="BI78" s="33">
        <v>16771.689999999999</v>
      </c>
      <c r="BJ78" s="33">
        <f t="shared" si="264"/>
        <v>-761.31000000000131</v>
      </c>
      <c r="BK78" s="40">
        <f t="shared" si="265"/>
        <v>0.95657845206182623</v>
      </c>
      <c r="BL78" s="33">
        <v>15665</v>
      </c>
      <c r="BM78" s="33">
        <f t="shared" si="266"/>
        <v>409</v>
      </c>
      <c r="BN78" s="40">
        <f t="shared" si="267"/>
        <v>1.0268091242789723</v>
      </c>
      <c r="BO78" s="38">
        <f t="shared" si="268"/>
        <v>181503.69</v>
      </c>
      <c r="BP78" s="33">
        <f t="shared" si="269"/>
        <v>7622.6900000000023</v>
      </c>
      <c r="BQ78" s="40">
        <f t="shared" si="270"/>
        <v>1.0438385447518705</v>
      </c>
      <c r="BR78" s="33">
        <v>10860</v>
      </c>
      <c r="BS78" s="33">
        <f t="shared" si="271"/>
        <v>10860</v>
      </c>
      <c r="BT78" s="35" t="e">
        <f t="shared" si="272"/>
        <v>#DIV/0!</v>
      </c>
      <c r="BU78" s="33">
        <v>15779</v>
      </c>
      <c r="BV78" s="33">
        <f t="shared" si="273"/>
        <v>-10549</v>
      </c>
      <c r="BW78" s="35">
        <f t="shared" si="274"/>
        <v>0.59932391370404137</v>
      </c>
      <c r="BX78" s="33">
        <v>18506</v>
      </c>
      <c r="BY78" s="33">
        <f t="shared" si="275"/>
        <v>18506</v>
      </c>
      <c r="BZ78" s="35" t="e">
        <f t="shared" si="276"/>
        <v>#DIV/0!</v>
      </c>
      <c r="CA78" s="41">
        <f t="shared" si="277"/>
        <v>45145</v>
      </c>
      <c r="CB78" s="41">
        <f t="shared" si="278"/>
        <v>18817</v>
      </c>
      <c r="CC78" s="42">
        <f t="shared" si="279"/>
        <v>1.7147143725311456</v>
      </c>
      <c r="CD78" s="33">
        <v>17113</v>
      </c>
      <c r="CE78" s="33">
        <f t="shared" si="280"/>
        <v>-10775</v>
      </c>
      <c r="CF78" s="35">
        <f t="shared" si="281"/>
        <v>0.6136331038439472</v>
      </c>
      <c r="CG78" s="33">
        <v>15677</v>
      </c>
      <c r="CH78" s="33">
        <f t="shared" si="282"/>
        <v>1478</v>
      </c>
      <c r="CI78" s="35">
        <f t="shared" si="283"/>
        <v>1.1040918374533417</v>
      </c>
      <c r="CJ78" s="33">
        <v>19050.18</v>
      </c>
      <c r="CK78" s="33">
        <f t="shared" si="284"/>
        <v>3302.1800000000003</v>
      </c>
      <c r="CL78" s="35">
        <f t="shared" si="285"/>
        <v>1.2096888493776987</v>
      </c>
      <c r="CM78" s="41">
        <f t="shared" si="286"/>
        <v>96985.18</v>
      </c>
      <c r="CN78" s="41">
        <f t="shared" si="287"/>
        <v>12822.179999999993</v>
      </c>
      <c r="CO78" s="42">
        <f t="shared" si="288"/>
        <v>1.1523493696755105</v>
      </c>
      <c r="CP78" s="33">
        <v>16168</v>
      </c>
      <c r="CQ78" s="33">
        <f t="shared" si="289"/>
        <v>-29</v>
      </c>
      <c r="CR78" s="35">
        <f t="shared" si="290"/>
        <v>0.99820954497746495</v>
      </c>
      <c r="CS78" s="33">
        <v>17729</v>
      </c>
      <c r="CT78" s="33">
        <f t="shared" si="291"/>
        <v>727</v>
      </c>
      <c r="CU78" s="35">
        <f t="shared" si="292"/>
        <v>1.0427596753323138</v>
      </c>
      <c r="CV78" s="33">
        <v>17093</v>
      </c>
      <c r="CW78" s="33">
        <f t="shared" si="293"/>
        <v>447</v>
      </c>
      <c r="CX78" s="35">
        <f t="shared" si="294"/>
        <v>1.0268532980896312</v>
      </c>
      <c r="CY78" s="41">
        <f t="shared" si="295"/>
        <v>147975.18</v>
      </c>
      <c r="CZ78" s="41">
        <f t="shared" si="296"/>
        <v>13967.179999999993</v>
      </c>
      <c r="DA78" s="42">
        <f t="shared" si="297"/>
        <v>1.1042264640916959</v>
      </c>
      <c r="DB78" s="33">
        <v>19720</v>
      </c>
      <c r="DC78" s="33">
        <f t="shared" si="298"/>
        <v>4661</v>
      </c>
      <c r="DD78" s="35">
        <f t="shared" si="299"/>
        <v>1.3095159041104987</v>
      </c>
      <c r="DE78" s="33">
        <v>22774</v>
      </c>
      <c r="DF78" s="33">
        <f t="shared" si="300"/>
        <v>6002.3100000000013</v>
      </c>
      <c r="DG78" s="35">
        <f t="shared" si="301"/>
        <v>1.3578834333331944</v>
      </c>
      <c r="DH78" s="33">
        <v>28717</v>
      </c>
      <c r="DI78" s="33">
        <f t="shared" si="302"/>
        <v>13052</v>
      </c>
      <c r="DJ78" s="35">
        <f t="shared" si="303"/>
        <v>1.8331950207468879</v>
      </c>
      <c r="DK78" s="41">
        <f t="shared" si="304"/>
        <v>219186.18</v>
      </c>
      <c r="DL78" s="41">
        <f t="shared" si="305"/>
        <v>37682.489999999991</v>
      </c>
      <c r="DM78" s="42">
        <f t="shared" si="306"/>
        <v>1.2076128039049785</v>
      </c>
      <c r="DN78" s="33">
        <v>23078</v>
      </c>
      <c r="DO78" s="33">
        <f t="shared" si="307"/>
        <v>-3561</v>
      </c>
      <c r="DP78" s="35">
        <f t="shared" si="308"/>
        <v>0.86632381095386468</v>
      </c>
      <c r="DQ78" s="33">
        <v>0</v>
      </c>
      <c r="DR78" s="33">
        <f t="shared" si="309"/>
        <v>-18506</v>
      </c>
      <c r="DS78" s="35">
        <f t="shared" si="310"/>
        <v>0</v>
      </c>
      <c r="DT78" s="43">
        <f t="shared" si="311"/>
        <v>23078</v>
      </c>
      <c r="DU78" s="43">
        <f t="shared" si="312"/>
        <v>-22067</v>
      </c>
      <c r="DV78" s="44">
        <f t="shared" si="313"/>
        <v>0.51119725329493848</v>
      </c>
      <c r="DW78" s="33">
        <v>80631.350000000006</v>
      </c>
      <c r="DX78" s="33">
        <f t="shared" si="314"/>
        <v>28791.170000000006</v>
      </c>
      <c r="DY78" s="35">
        <f t="shared" si="315"/>
        <v>1.5553832953512123</v>
      </c>
      <c r="DZ78" s="43">
        <f t="shared" si="316"/>
        <v>103709.35</v>
      </c>
      <c r="EA78" s="43">
        <f t="shared" si="317"/>
        <v>6724.1700000000128</v>
      </c>
      <c r="EB78" s="44">
        <f t="shared" si="318"/>
        <v>1.0693319329819257</v>
      </c>
      <c r="EC78" s="33">
        <v>20834</v>
      </c>
      <c r="ED78" s="33">
        <f t="shared" si="319"/>
        <v>4666</v>
      </c>
      <c r="EE78" s="35">
        <f t="shared" si="320"/>
        <v>1.2885947550717467</v>
      </c>
      <c r="EF78" s="33">
        <v>10885</v>
      </c>
      <c r="EG78" s="33">
        <f t="shared" si="321"/>
        <v>-6844</v>
      </c>
      <c r="EH78" s="35">
        <f t="shared" si="322"/>
        <v>0.61396581871509959</v>
      </c>
      <c r="EI78" s="33">
        <v>37783</v>
      </c>
      <c r="EJ78" s="33">
        <f t="shared" si="323"/>
        <v>20690</v>
      </c>
      <c r="EK78" s="35">
        <f t="shared" si="324"/>
        <v>2.2104370210027495</v>
      </c>
      <c r="EL78" s="43">
        <f t="shared" si="325"/>
        <v>173211.35</v>
      </c>
      <c r="EM78" s="43">
        <f t="shared" si="326"/>
        <v>25236.170000000013</v>
      </c>
      <c r="EN78" s="44">
        <f t="shared" si="327"/>
        <v>1.1705432627282495</v>
      </c>
      <c r="EO78" s="33">
        <v>31494.080000000002</v>
      </c>
      <c r="EP78" s="33">
        <f t="shared" si="328"/>
        <v>-10999.919999999998</v>
      </c>
      <c r="EQ78" s="35">
        <f t="shared" si="329"/>
        <v>0.74114180825528309</v>
      </c>
      <c r="ER78" s="33">
        <v>71973</v>
      </c>
      <c r="ES78" s="33">
        <f t="shared" si="239"/>
        <v>43256</v>
      </c>
      <c r="ET78" s="35">
        <f t="shared" si="240"/>
        <v>2.5062854755023158</v>
      </c>
      <c r="EU78" s="43">
        <f t="shared" si="241"/>
        <v>276678.43</v>
      </c>
      <c r="EV78" s="43">
        <f t="shared" si="242"/>
        <v>57492.25</v>
      </c>
      <c r="EW78" s="44">
        <f t="shared" si="243"/>
        <v>1.2622986996716672</v>
      </c>
      <c r="EX78" s="33">
        <v>48876</v>
      </c>
      <c r="EY78" s="33">
        <f t="shared" si="244"/>
        <v>25798</v>
      </c>
      <c r="EZ78" s="35">
        <f t="shared" si="245"/>
        <v>2.1178611664788978</v>
      </c>
      <c r="FA78" s="33">
        <v>80082</v>
      </c>
      <c r="FB78" s="33">
        <f t="shared" si="246"/>
        <v>-549.35000000000582</v>
      </c>
      <c r="FC78" s="35">
        <f t="shared" si="247"/>
        <v>0.99318689318732722</v>
      </c>
      <c r="FD78" s="45">
        <f t="shared" si="248"/>
        <v>128958</v>
      </c>
      <c r="FE78" s="45">
        <f t="shared" si="249"/>
        <v>25248.649999999994</v>
      </c>
      <c r="FF78" s="46">
        <f t="shared" si="250"/>
        <v>1.2434558696973801</v>
      </c>
      <c r="FG78" s="33">
        <v>93380.59</v>
      </c>
      <c r="FH78" s="33">
        <f t="shared" si="251"/>
        <v>23878.589999999997</v>
      </c>
      <c r="FI78" s="35">
        <f t="shared" si="252"/>
        <v>1.3435669477137349</v>
      </c>
      <c r="FJ78" s="45">
        <f t="shared" si="253"/>
        <v>222338.59</v>
      </c>
      <c r="FK78" s="45">
        <f t="shared" si="254"/>
        <v>49127.239999999991</v>
      </c>
      <c r="FL78" s="46">
        <f t="shared" si="255"/>
        <v>1.2836259864033159</v>
      </c>
      <c r="FM78" s="33">
        <v>80989</v>
      </c>
      <c r="FN78" s="33">
        <f t="shared" si="330"/>
        <v>-22478.080000000002</v>
      </c>
      <c r="FO78" s="35">
        <f t="shared" si="331"/>
        <v>0.78275138333854588</v>
      </c>
      <c r="FP78" s="45">
        <f t="shared" si="256"/>
        <v>303327.58999999997</v>
      </c>
      <c r="FQ78" s="45">
        <f t="shared" si="332"/>
        <v>26649.159999999974</v>
      </c>
      <c r="FR78" s="46">
        <f t="shared" si="333"/>
        <v>1.0963181697973348</v>
      </c>
    </row>
    <row r="79" spans="1:174" x14ac:dyDescent="0.2">
      <c r="A79" s="32">
        <v>71</v>
      </c>
      <c r="B79" s="32" t="s">
        <v>158</v>
      </c>
      <c r="C79" s="10">
        <v>1012002533</v>
      </c>
      <c r="D79" s="10" t="s">
        <v>122</v>
      </c>
      <c r="E79" s="10">
        <v>86618411</v>
      </c>
      <c r="F79" s="33">
        <v>23250</v>
      </c>
      <c r="G79" s="33">
        <v>43886</v>
      </c>
      <c r="H79" s="33">
        <v>39982</v>
      </c>
      <c r="I79" s="34">
        <f t="shared" si="334"/>
        <v>107118</v>
      </c>
      <c r="J79" s="33">
        <v>43543</v>
      </c>
      <c r="K79" s="33">
        <v>43192</v>
      </c>
      <c r="L79" s="33">
        <v>55084</v>
      </c>
      <c r="M79" s="34">
        <f t="shared" si="335"/>
        <v>248937</v>
      </c>
      <c r="N79" s="33">
        <v>57019</v>
      </c>
      <c r="O79" s="33">
        <v>53431</v>
      </c>
      <c r="P79" s="33">
        <v>24949</v>
      </c>
      <c r="Q79" s="34">
        <f t="shared" si="336"/>
        <v>384336</v>
      </c>
      <c r="R79" s="33">
        <v>39084</v>
      </c>
      <c r="S79" s="33">
        <v>44843</v>
      </c>
      <c r="T79" s="33">
        <v>58838</v>
      </c>
      <c r="U79" s="34">
        <f t="shared" si="337"/>
        <v>527101</v>
      </c>
      <c r="V79" s="33">
        <v>21252</v>
      </c>
      <c r="W79" s="33">
        <f t="shared" si="338"/>
        <v>-1998</v>
      </c>
      <c r="X79" s="35">
        <f t="shared" si="339"/>
        <v>0.91406451612903228</v>
      </c>
      <c r="Y79" s="33">
        <v>49096</v>
      </c>
      <c r="Z79" s="33">
        <f t="shared" si="340"/>
        <v>5210</v>
      </c>
      <c r="AA79" s="35">
        <f t="shared" si="341"/>
        <v>1.1187166750216471</v>
      </c>
      <c r="AB79" s="33">
        <v>46070</v>
      </c>
      <c r="AC79" s="33">
        <f t="shared" si="342"/>
        <v>6088</v>
      </c>
      <c r="AD79" s="35">
        <f t="shared" si="343"/>
        <v>1.1522685208343755</v>
      </c>
      <c r="AE79" s="36">
        <f t="shared" si="344"/>
        <v>116418</v>
      </c>
      <c r="AF79" s="36">
        <f t="shared" si="345"/>
        <v>9300</v>
      </c>
      <c r="AG79" s="37">
        <f t="shared" si="346"/>
        <v>1.0868201422730073</v>
      </c>
      <c r="AH79" s="33">
        <v>40920</v>
      </c>
      <c r="AI79" s="33">
        <f t="shared" si="347"/>
        <v>-2623</v>
      </c>
      <c r="AJ79" s="35">
        <f t="shared" si="348"/>
        <v>0.93976069632317483</v>
      </c>
      <c r="AK79" s="33">
        <v>66871</v>
      </c>
      <c r="AL79" s="33">
        <f t="shared" si="349"/>
        <v>23679</v>
      </c>
      <c r="AM79" s="35">
        <f t="shared" si="350"/>
        <v>1.5482265234302648</v>
      </c>
      <c r="AN79" s="33">
        <v>63395</v>
      </c>
      <c r="AO79" s="33">
        <f t="shared" si="351"/>
        <v>8311</v>
      </c>
      <c r="AP79" s="35">
        <f t="shared" si="352"/>
        <v>1.1508786580495243</v>
      </c>
      <c r="AQ79" s="38">
        <f t="shared" si="353"/>
        <v>287604</v>
      </c>
      <c r="AR79" s="38">
        <f t="shared" si="354"/>
        <v>38667</v>
      </c>
      <c r="AS79" s="39">
        <f t="shared" si="355"/>
        <v>1.1553284565974524</v>
      </c>
      <c r="AT79" s="33">
        <v>97678</v>
      </c>
      <c r="AU79" s="33">
        <f t="shared" si="356"/>
        <v>40659</v>
      </c>
      <c r="AV79" s="35">
        <f t="shared" si="357"/>
        <v>1.7130780967747592</v>
      </c>
      <c r="AW79" s="33">
        <v>332</v>
      </c>
      <c r="AX79" s="33">
        <f t="shared" si="358"/>
        <v>-53099</v>
      </c>
      <c r="AY79" s="35">
        <f t="shared" si="359"/>
        <v>6.2136213059834182E-3</v>
      </c>
      <c r="AZ79" s="33">
        <v>39181</v>
      </c>
      <c r="BA79" s="33">
        <f t="shared" si="257"/>
        <v>14232</v>
      </c>
      <c r="BB79" s="40">
        <f t="shared" si="258"/>
        <v>1.5704437051585234</v>
      </c>
      <c r="BC79" s="38">
        <f t="shared" si="259"/>
        <v>424795</v>
      </c>
      <c r="BD79" s="38">
        <f t="shared" si="260"/>
        <v>40459</v>
      </c>
      <c r="BE79" s="39">
        <f t="shared" si="261"/>
        <v>1.1052698680321384</v>
      </c>
      <c r="BF79" s="33">
        <v>29780</v>
      </c>
      <c r="BG79" s="33">
        <f t="shared" si="262"/>
        <v>-9304</v>
      </c>
      <c r="BH79" s="40">
        <f t="shared" si="263"/>
        <v>0.76194862347763792</v>
      </c>
      <c r="BI79" s="33">
        <v>40896</v>
      </c>
      <c r="BJ79" s="33">
        <f t="shared" si="264"/>
        <v>-3947</v>
      </c>
      <c r="BK79" s="40">
        <f t="shared" si="265"/>
        <v>0.91198180317998345</v>
      </c>
      <c r="BL79" s="33">
        <v>36411.31</v>
      </c>
      <c r="BM79" s="33">
        <f t="shared" si="266"/>
        <v>-22426.690000000002</v>
      </c>
      <c r="BN79" s="40">
        <f t="shared" si="267"/>
        <v>0.6188400353513035</v>
      </c>
      <c r="BO79" s="38">
        <f t="shared" si="268"/>
        <v>531882.31000000006</v>
      </c>
      <c r="BP79" s="33">
        <f t="shared" si="269"/>
        <v>4781.3100000000559</v>
      </c>
      <c r="BQ79" s="40">
        <f t="shared" si="270"/>
        <v>1.009070956040683</v>
      </c>
      <c r="BR79" s="33">
        <v>54958</v>
      </c>
      <c r="BS79" s="33">
        <f t="shared" si="271"/>
        <v>33706</v>
      </c>
      <c r="BT79" s="35">
        <f t="shared" si="272"/>
        <v>2.5860154338415207</v>
      </c>
      <c r="BU79" s="33">
        <v>49643</v>
      </c>
      <c r="BV79" s="33">
        <f t="shared" si="273"/>
        <v>547</v>
      </c>
      <c r="BW79" s="35">
        <f t="shared" si="274"/>
        <v>1.0111414371842919</v>
      </c>
      <c r="BX79" s="33">
        <v>55231</v>
      </c>
      <c r="BY79" s="33">
        <f t="shared" si="275"/>
        <v>9161</v>
      </c>
      <c r="BZ79" s="35">
        <f t="shared" si="276"/>
        <v>1.1988495767310614</v>
      </c>
      <c r="CA79" s="41">
        <f t="shared" si="277"/>
        <v>159832</v>
      </c>
      <c r="CB79" s="41">
        <f t="shared" si="278"/>
        <v>43414</v>
      </c>
      <c r="CC79" s="42">
        <f t="shared" si="279"/>
        <v>1.372914841347558</v>
      </c>
      <c r="CD79" s="33">
        <v>51739</v>
      </c>
      <c r="CE79" s="33">
        <f t="shared" si="280"/>
        <v>10819</v>
      </c>
      <c r="CF79" s="35">
        <f t="shared" si="281"/>
        <v>1.2643939393939394</v>
      </c>
      <c r="CG79" s="33">
        <v>81393</v>
      </c>
      <c r="CH79" s="33">
        <f t="shared" si="282"/>
        <v>14522</v>
      </c>
      <c r="CI79" s="35">
        <f t="shared" si="283"/>
        <v>1.2171643911411523</v>
      </c>
      <c r="CJ79" s="33">
        <v>57723</v>
      </c>
      <c r="CK79" s="33">
        <f t="shared" si="284"/>
        <v>-5672</v>
      </c>
      <c r="CL79" s="35">
        <f t="shared" si="285"/>
        <v>0.91052922154744065</v>
      </c>
      <c r="CM79" s="41">
        <f t="shared" si="286"/>
        <v>350687</v>
      </c>
      <c r="CN79" s="41">
        <f t="shared" si="287"/>
        <v>63083</v>
      </c>
      <c r="CO79" s="42">
        <f t="shared" si="288"/>
        <v>1.2193397866510898</v>
      </c>
      <c r="CP79" s="33">
        <v>72587.72</v>
      </c>
      <c r="CQ79" s="33">
        <f t="shared" si="289"/>
        <v>-25090.28</v>
      </c>
      <c r="CR79" s="35">
        <f t="shared" si="290"/>
        <v>0.74313274227564041</v>
      </c>
      <c r="CS79" s="33">
        <v>24824</v>
      </c>
      <c r="CT79" s="33">
        <f t="shared" si="291"/>
        <v>24492</v>
      </c>
      <c r="CU79" s="35">
        <f t="shared" si="292"/>
        <v>74.771084337349393</v>
      </c>
      <c r="CV79" s="33">
        <v>29351</v>
      </c>
      <c r="CW79" s="33">
        <f t="shared" si="293"/>
        <v>-9830</v>
      </c>
      <c r="CX79" s="35">
        <f t="shared" si="294"/>
        <v>0.74911309052857256</v>
      </c>
      <c r="CY79" s="41">
        <f t="shared" si="295"/>
        <v>477449.72</v>
      </c>
      <c r="CZ79" s="41">
        <f t="shared" si="296"/>
        <v>52654.719999999972</v>
      </c>
      <c r="DA79" s="42">
        <f t="shared" si="297"/>
        <v>1.1239532480372885</v>
      </c>
      <c r="DB79" s="33">
        <v>46956</v>
      </c>
      <c r="DC79" s="33">
        <f t="shared" si="298"/>
        <v>17176</v>
      </c>
      <c r="DD79" s="35">
        <f t="shared" si="299"/>
        <v>1.5767629281396911</v>
      </c>
      <c r="DE79" s="33">
        <v>49898</v>
      </c>
      <c r="DF79" s="33">
        <f t="shared" si="300"/>
        <v>9002</v>
      </c>
      <c r="DG79" s="35">
        <f t="shared" si="301"/>
        <v>1.2201193270735524</v>
      </c>
      <c r="DH79" s="33">
        <v>116036</v>
      </c>
      <c r="DI79" s="33">
        <f t="shared" si="302"/>
        <v>79624.69</v>
      </c>
      <c r="DJ79" s="35">
        <f t="shared" si="303"/>
        <v>3.1868120097848718</v>
      </c>
      <c r="DK79" s="41">
        <f t="shared" si="304"/>
        <v>690339.72</v>
      </c>
      <c r="DL79" s="41">
        <f t="shared" si="305"/>
        <v>158457.40999999992</v>
      </c>
      <c r="DM79" s="42">
        <f t="shared" si="306"/>
        <v>1.2979181804335622</v>
      </c>
      <c r="DN79" s="33">
        <v>72672</v>
      </c>
      <c r="DO79" s="33">
        <f t="shared" si="307"/>
        <v>-31929</v>
      </c>
      <c r="DP79" s="35">
        <f t="shared" si="308"/>
        <v>0.69475435225284654</v>
      </c>
      <c r="DQ79" s="33">
        <v>71732</v>
      </c>
      <c r="DR79" s="33">
        <f t="shared" si="309"/>
        <v>16501</v>
      </c>
      <c r="DS79" s="35">
        <f t="shared" si="310"/>
        <v>1.2987633756404917</v>
      </c>
      <c r="DT79" s="43">
        <f t="shared" si="311"/>
        <v>144404</v>
      </c>
      <c r="DU79" s="43">
        <f t="shared" si="312"/>
        <v>-15428</v>
      </c>
      <c r="DV79" s="44">
        <f t="shared" si="313"/>
        <v>0.90347364732969615</v>
      </c>
      <c r="DW79" s="33">
        <v>263976</v>
      </c>
      <c r="DX79" s="33">
        <f t="shared" si="314"/>
        <v>73121</v>
      </c>
      <c r="DY79" s="35">
        <f t="shared" si="315"/>
        <v>1.3831233135102565</v>
      </c>
      <c r="DZ79" s="43">
        <f t="shared" si="316"/>
        <v>408380</v>
      </c>
      <c r="EA79" s="43">
        <f t="shared" si="317"/>
        <v>57693</v>
      </c>
      <c r="EB79" s="44">
        <f t="shared" si="318"/>
        <v>1.1645142249356264</v>
      </c>
      <c r="EC79" s="33">
        <v>117396</v>
      </c>
      <c r="ED79" s="33">
        <f t="shared" si="319"/>
        <v>44808.28</v>
      </c>
      <c r="EE79" s="35">
        <f t="shared" si="320"/>
        <v>1.6172983529445477</v>
      </c>
      <c r="EF79" s="33">
        <v>16391</v>
      </c>
      <c r="EG79" s="33">
        <f t="shared" si="321"/>
        <v>-8433</v>
      </c>
      <c r="EH79" s="35">
        <f t="shared" si="322"/>
        <v>0.66028843055107955</v>
      </c>
      <c r="EI79" s="33">
        <v>36306</v>
      </c>
      <c r="EJ79" s="33">
        <f t="shared" si="323"/>
        <v>6955</v>
      </c>
      <c r="EK79" s="35">
        <f t="shared" si="324"/>
        <v>1.2369595584477531</v>
      </c>
      <c r="EL79" s="43">
        <f t="shared" si="325"/>
        <v>578473</v>
      </c>
      <c r="EM79" s="43">
        <f t="shared" si="326"/>
        <v>101023.28000000003</v>
      </c>
      <c r="EN79" s="44">
        <f t="shared" si="327"/>
        <v>1.2115893585611486</v>
      </c>
      <c r="EO79" s="33">
        <v>143915.95000000001</v>
      </c>
      <c r="EP79" s="33">
        <f t="shared" si="328"/>
        <v>47061.950000000012</v>
      </c>
      <c r="EQ79" s="35">
        <f t="shared" si="329"/>
        <v>1.485906106097838</v>
      </c>
      <c r="ER79" s="33">
        <v>117505</v>
      </c>
      <c r="ES79" s="33">
        <f t="shared" si="239"/>
        <v>1469</v>
      </c>
      <c r="ET79" s="35">
        <f t="shared" si="240"/>
        <v>1.0126598641800821</v>
      </c>
      <c r="EU79" s="43">
        <f t="shared" si="241"/>
        <v>839893.95</v>
      </c>
      <c r="EV79" s="43">
        <f t="shared" si="242"/>
        <v>149554.22999999998</v>
      </c>
      <c r="EW79" s="44">
        <f t="shared" si="243"/>
        <v>1.2166385993261404</v>
      </c>
      <c r="EX79" s="33">
        <v>187780</v>
      </c>
      <c r="EY79" s="33">
        <f t="shared" si="244"/>
        <v>43376</v>
      </c>
      <c r="EZ79" s="35">
        <f t="shared" si="245"/>
        <v>1.300379490872829</v>
      </c>
      <c r="FA79" s="33">
        <v>332884</v>
      </c>
      <c r="FB79" s="33">
        <f t="shared" si="246"/>
        <v>68908</v>
      </c>
      <c r="FC79" s="35">
        <f t="shared" si="247"/>
        <v>1.2610388823226355</v>
      </c>
      <c r="FD79" s="45">
        <f t="shared" si="248"/>
        <v>520664</v>
      </c>
      <c r="FE79" s="45">
        <f t="shared" si="249"/>
        <v>112284</v>
      </c>
      <c r="FF79" s="46">
        <f t="shared" si="250"/>
        <v>1.2749498016553211</v>
      </c>
      <c r="FG79" s="33">
        <v>190999.39</v>
      </c>
      <c r="FH79" s="33">
        <f t="shared" si="251"/>
        <v>20906.390000000014</v>
      </c>
      <c r="FI79" s="35">
        <f t="shared" si="252"/>
        <v>1.1229115248716879</v>
      </c>
      <c r="FJ79" s="45">
        <f t="shared" si="253"/>
        <v>711663.39</v>
      </c>
      <c r="FK79" s="45">
        <f t="shared" si="254"/>
        <v>133190.39000000001</v>
      </c>
      <c r="FL79" s="46">
        <f t="shared" si="255"/>
        <v>1.2302447823839662</v>
      </c>
      <c r="FM79" s="33">
        <v>340393.64</v>
      </c>
      <c r="FN79" s="33">
        <f t="shared" si="330"/>
        <v>78972.69</v>
      </c>
      <c r="FO79" s="35">
        <f t="shared" si="331"/>
        <v>1.3020901347042002</v>
      </c>
      <c r="FP79" s="45">
        <f t="shared" si="256"/>
        <v>1052057.03</v>
      </c>
      <c r="FQ79" s="45">
        <f t="shared" si="332"/>
        <v>212163.08000000007</v>
      </c>
      <c r="FR79" s="46">
        <f t="shared" si="333"/>
        <v>1.2526069868701877</v>
      </c>
    </row>
    <row r="80" spans="1:174" x14ac:dyDescent="0.2">
      <c r="A80" s="32">
        <v>72</v>
      </c>
      <c r="B80" s="32" t="s">
        <v>159</v>
      </c>
      <c r="C80" s="10">
        <v>7802750184</v>
      </c>
      <c r="D80" s="10">
        <v>101245001</v>
      </c>
      <c r="E80" s="10">
        <v>86618411</v>
      </c>
      <c r="F80" s="33">
        <v>1493</v>
      </c>
      <c r="G80" s="33">
        <v>2</v>
      </c>
      <c r="H80" s="33">
        <v>1495</v>
      </c>
      <c r="I80" s="34">
        <f t="shared" si="334"/>
        <v>2990</v>
      </c>
      <c r="J80" s="33">
        <v>2154</v>
      </c>
      <c r="K80" s="33">
        <v>0</v>
      </c>
      <c r="L80" s="33">
        <v>54770</v>
      </c>
      <c r="M80" s="34">
        <f t="shared" si="335"/>
        <v>59914</v>
      </c>
      <c r="N80" s="33">
        <v>22068</v>
      </c>
      <c r="O80" s="33">
        <v>0</v>
      </c>
      <c r="P80" s="33">
        <v>0</v>
      </c>
      <c r="Q80" s="34">
        <f t="shared" si="336"/>
        <v>81982</v>
      </c>
      <c r="R80" s="33">
        <v>0</v>
      </c>
      <c r="S80" s="33">
        <v>56342</v>
      </c>
      <c r="T80" s="33">
        <v>92404</v>
      </c>
      <c r="U80" s="34">
        <f t="shared" si="337"/>
        <v>230728</v>
      </c>
      <c r="V80" s="33">
        <v>27668</v>
      </c>
      <c r="W80" s="33">
        <f t="shared" si="338"/>
        <v>26175</v>
      </c>
      <c r="X80" s="35">
        <f t="shared" si="339"/>
        <v>18.531815137307436</v>
      </c>
      <c r="Y80" s="33">
        <v>0</v>
      </c>
      <c r="Z80" s="33">
        <f t="shared" si="340"/>
        <v>-2</v>
      </c>
      <c r="AA80" s="35">
        <f t="shared" si="341"/>
        <v>0</v>
      </c>
      <c r="AB80" s="33">
        <v>31297</v>
      </c>
      <c r="AC80" s="33">
        <f t="shared" si="342"/>
        <v>29802</v>
      </c>
      <c r="AD80" s="35">
        <f t="shared" si="343"/>
        <v>20.934448160535116</v>
      </c>
      <c r="AE80" s="36">
        <f t="shared" si="344"/>
        <v>58965</v>
      </c>
      <c r="AF80" s="36">
        <f t="shared" si="345"/>
        <v>55975</v>
      </c>
      <c r="AG80" s="37">
        <f t="shared" si="346"/>
        <v>19.720735785953178</v>
      </c>
      <c r="AH80" s="33">
        <v>0</v>
      </c>
      <c r="AI80" s="33">
        <f t="shared" si="347"/>
        <v>-2154</v>
      </c>
      <c r="AJ80" s="35">
        <f t="shared" si="348"/>
        <v>0</v>
      </c>
      <c r="AK80" s="33">
        <v>13275</v>
      </c>
      <c r="AL80" s="33">
        <f t="shared" si="349"/>
        <v>13275</v>
      </c>
      <c r="AM80" s="35" t="e">
        <f t="shared" si="350"/>
        <v>#DIV/0!</v>
      </c>
      <c r="AN80" s="33">
        <v>59794.69</v>
      </c>
      <c r="AO80" s="33">
        <f t="shared" si="351"/>
        <v>5024.6900000000023</v>
      </c>
      <c r="AP80" s="35">
        <f t="shared" si="352"/>
        <v>1.0917416468869821</v>
      </c>
      <c r="AQ80" s="38">
        <f t="shared" si="353"/>
        <v>132034.69</v>
      </c>
      <c r="AR80" s="38">
        <f t="shared" si="354"/>
        <v>72120.69</v>
      </c>
      <c r="AS80" s="39">
        <f t="shared" si="355"/>
        <v>2.2037368561604969</v>
      </c>
      <c r="AT80" s="33">
        <v>17399</v>
      </c>
      <c r="AU80" s="33">
        <f t="shared" si="356"/>
        <v>-4669</v>
      </c>
      <c r="AV80" s="35">
        <f t="shared" si="357"/>
        <v>0.78842668116730108</v>
      </c>
      <c r="AW80" s="33">
        <v>0</v>
      </c>
      <c r="AX80" s="33">
        <f t="shared" si="358"/>
        <v>0</v>
      </c>
      <c r="AY80" s="35" t="e">
        <f t="shared" si="359"/>
        <v>#DIV/0!</v>
      </c>
      <c r="AZ80" s="33">
        <v>0</v>
      </c>
      <c r="BA80" s="33">
        <f t="shared" si="257"/>
        <v>0</v>
      </c>
      <c r="BB80" s="40" t="e">
        <f t="shared" si="258"/>
        <v>#DIV/0!</v>
      </c>
      <c r="BC80" s="38">
        <f t="shared" si="259"/>
        <v>149433.69</v>
      </c>
      <c r="BD80" s="38">
        <f t="shared" si="260"/>
        <v>67451.69</v>
      </c>
      <c r="BE80" s="39">
        <f t="shared" si="261"/>
        <v>1.8227621917006172</v>
      </c>
      <c r="BF80" s="33"/>
      <c r="BG80" s="33">
        <f t="shared" si="262"/>
        <v>0</v>
      </c>
      <c r="BH80" s="40" t="e">
        <f t="shared" si="263"/>
        <v>#DIV/0!</v>
      </c>
      <c r="BI80" s="33">
        <v>0</v>
      </c>
      <c r="BJ80" s="33">
        <f t="shared" si="264"/>
        <v>-56342</v>
      </c>
      <c r="BK80" s="40">
        <f t="shared" si="265"/>
        <v>0</v>
      </c>
      <c r="BL80" s="33">
        <v>0</v>
      </c>
      <c r="BM80" s="33">
        <f t="shared" si="266"/>
        <v>-92404</v>
      </c>
      <c r="BN80" s="40">
        <f t="shared" si="267"/>
        <v>0</v>
      </c>
      <c r="BO80" s="38">
        <f t="shared" si="268"/>
        <v>149433.69</v>
      </c>
      <c r="BP80" s="33">
        <f t="shared" si="269"/>
        <v>-81294.31</v>
      </c>
      <c r="BQ80" s="40">
        <f t="shared" si="270"/>
        <v>0.64766170555805969</v>
      </c>
      <c r="BR80" s="33">
        <v>0</v>
      </c>
      <c r="BS80" s="33">
        <f t="shared" si="271"/>
        <v>-27668</v>
      </c>
      <c r="BT80" s="35">
        <f t="shared" si="272"/>
        <v>0</v>
      </c>
      <c r="BU80" s="33">
        <v>0</v>
      </c>
      <c r="BV80" s="33">
        <f t="shared" si="273"/>
        <v>0</v>
      </c>
      <c r="BW80" s="35" t="e">
        <f t="shared" si="274"/>
        <v>#DIV/0!</v>
      </c>
      <c r="BX80" s="33">
        <v>0</v>
      </c>
      <c r="BY80" s="33">
        <f t="shared" si="275"/>
        <v>-31297</v>
      </c>
      <c r="BZ80" s="35">
        <f t="shared" si="276"/>
        <v>0</v>
      </c>
      <c r="CA80" s="41">
        <f t="shared" si="277"/>
        <v>0</v>
      </c>
      <c r="CB80" s="41">
        <f t="shared" si="278"/>
        <v>-58965</v>
      </c>
      <c r="CC80" s="42">
        <f t="shared" si="279"/>
        <v>0</v>
      </c>
      <c r="CD80" s="33">
        <v>0</v>
      </c>
      <c r="CE80" s="33">
        <f t="shared" si="280"/>
        <v>0</v>
      </c>
      <c r="CF80" s="35" t="e">
        <f t="shared" si="281"/>
        <v>#DIV/0!</v>
      </c>
      <c r="CG80" s="33">
        <v>0</v>
      </c>
      <c r="CH80" s="33">
        <f t="shared" si="282"/>
        <v>-13275</v>
      </c>
      <c r="CI80" s="35">
        <f t="shared" si="283"/>
        <v>0</v>
      </c>
      <c r="CJ80" s="33">
        <v>0</v>
      </c>
      <c r="CK80" s="33">
        <f t="shared" si="284"/>
        <v>-59794.69</v>
      </c>
      <c r="CL80" s="35">
        <f t="shared" si="285"/>
        <v>0</v>
      </c>
      <c r="CM80" s="41">
        <f t="shared" si="286"/>
        <v>0</v>
      </c>
      <c r="CN80" s="41">
        <f t="shared" si="287"/>
        <v>-132034.69</v>
      </c>
      <c r="CO80" s="42">
        <f t="shared" si="288"/>
        <v>0</v>
      </c>
      <c r="CP80" s="33">
        <v>0</v>
      </c>
      <c r="CQ80" s="33">
        <f t="shared" si="289"/>
        <v>-17399</v>
      </c>
      <c r="CR80" s="35">
        <f t="shared" si="290"/>
        <v>0</v>
      </c>
      <c r="CS80" s="33">
        <v>0</v>
      </c>
      <c r="CT80" s="33">
        <f t="shared" si="291"/>
        <v>0</v>
      </c>
      <c r="CU80" s="35" t="e">
        <f t="shared" si="292"/>
        <v>#DIV/0!</v>
      </c>
      <c r="CV80" s="33">
        <v>0</v>
      </c>
      <c r="CW80" s="33">
        <f t="shared" si="293"/>
        <v>0</v>
      </c>
      <c r="CX80" s="35" t="e">
        <f t="shared" si="294"/>
        <v>#DIV/0!</v>
      </c>
      <c r="CY80" s="41">
        <f t="shared" si="295"/>
        <v>0</v>
      </c>
      <c r="CZ80" s="41">
        <f t="shared" si="296"/>
        <v>-149433.69</v>
      </c>
      <c r="DA80" s="42">
        <f t="shared" si="297"/>
        <v>0</v>
      </c>
      <c r="DB80" s="33">
        <v>0</v>
      </c>
      <c r="DC80" s="33">
        <f t="shared" si="298"/>
        <v>0</v>
      </c>
      <c r="DD80" s="35" t="e">
        <f t="shared" si="299"/>
        <v>#DIV/0!</v>
      </c>
      <c r="DE80" s="33">
        <v>0</v>
      </c>
      <c r="DF80" s="33">
        <f t="shared" si="300"/>
        <v>0</v>
      </c>
      <c r="DG80" s="35" t="e">
        <f t="shared" si="301"/>
        <v>#DIV/0!</v>
      </c>
      <c r="DH80" s="33">
        <v>0</v>
      </c>
      <c r="DI80" s="33">
        <f t="shared" si="302"/>
        <v>0</v>
      </c>
      <c r="DJ80" s="35" t="e">
        <f t="shared" si="303"/>
        <v>#DIV/0!</v>
      </c>
      <c r="DK80" s="41">
        <f t="shared" si="304"/>
        <v>0</v>
      </c>
      <c r="DL80" s="41">
        <f t="shared" si="305"/>
        <v>-149433.69</v>
      </c>
      <c r="DM80" s="42">
        <f t="shared" si="306"/>
        <v>0</v>
      </c>
      <c r="DN80" s="33">
        <v>0</v>
      </c>
      <c r="DO80" s="33">
        <f t="shared" si="307"/>
        <v>0</v>
      </c>
      <c r="DP80" s="35" t="e">
        <f t="shared" si="308"/>
        <v>#DIV/0!</v>
      </c>
      <c r="DQ80" s="33">
        <v>0</v>
      </c>
      <c r="DR80" s="33">
        <f t="shared" si="309"/>
        <v>0</v>
      </c>
      <c r="DS80" s="35" t="e">
        <f t="shared" si="310"/>
        <v>#DIV/0!</v>
      </c>
      <c r="DT80" s="43">
        <f t="shared" si="311"/>
        <v>0</v>
      </c>
      <c r="DU80" s="43">
        <f t="shared" si="312"/>
        <v>0</v>
      </c>
      <c r="DV80" s="44" t="e">
        <f t="shared" si="313"/>
        <v>#DIV/0!</v>
      </c>
      <c r="DW80" s="33">
        <v>0</v>
      </c>
      <c r="DX80" s="33">
        <f t="shared" si="314"/>
        <v>0</v>
      </c>
      <c r="DY80" s="35" t="e">
        <f t="shared" si="315"/>
        <v>#DIV/0!</v>
      </c>
      <c r="DZ80" s="43">
        <f t="shared" si="316"/>
        <v>0</v>
      </c>
      <c r="EA80" s="43">
        <f t="shared" si="317"/>
        <v>0</v>
      </c>
      <c r="EB80" s="44" t="e">
        <f t="shared" si="318"/>
        <v>#DIV/0!</v>
      </c>
      <c r="EC80" s="33">
        <v>0</v>
      </c>
      <c r="ED80" s="33">
        <f t="shared" si="319"/>
        <v>0</v>
      </c>
      <c r="EE80" s="35" t="e">
        <f t="shared" si="320"/>
        <v>#DIV/0!</v>
      </c>
      <c r="EF80" s="33">
        <v>0</v>
      </c>
      <c r="EG80" s="33">
        <f t="shared" si="321"/>
        <v>0</v>
      </c>
      <c r="EH80" s="35" t="e">
        <f t="shared" si="322"/>
        <v>#DIV/0!</v>
      </c>
      <c r="EI80" s="33">
        <v>0</v>
      </c>
      <c r="EJ80" s="33">
        <f t="shared" si="323"/>
        <v>0</v>
      </c>
      <c r="EK80" s="35" t="e">
        <f t="shared" si="324"/>
        <v>#DIV/0!</v>
      </c>
      <c r="EL80" s="43">
        <f t="shared" si="325"/>
        <v>0</v>
      </c>
      <c r="EM80" s="43">
        <f t="shared" si="326"/>
        <v>0</v>
      </c>
      <c r="EN80" s="44" t="e">
        <f t="shared" si="327"/>
        <v>#DIV/0!</v>
      </c>
      <c r="EO80" s="33">
        <v>0</v>
      </c>
      <c r="EP80" s="33">
        <f t="shared" si="328"/>
        <v>0</v>
      </c>
      <c r="EQ80" s="35" t="e">
        <f t="shared" si="329"/>
        <v>#DIV/0!</v>
      </c>
      <c r="ER80" s="33">
        <v>0</v>
      </c>
      <c r="ES80" s="33">
        <f t="shared" si="239"/>
        <v>0</v>
      </c>
      <c r="ET80" s="35" t="e">
        <f t="shared" si="240"/>
        <v>#DIV/0!</v>
      </c>
      <c r="EU80" s="43">
        <f t="shared" si="241"/>
        <v>0</v>
      </c>
      <c r="EV80" s="43">
        <f t="shared" si="242"/>
        <v>0</v>
      </c>
      <c r="EW80" s="44" t="e">
        <f t="shared" si="243"/>
        <v>#DIV/0!</v>
      </c>
      <c r="EX80" s="33">
        <v>0</v>
      </c>
      <c r="EY80" s="33">
        <f t="shared" si="244"/>
        <v>0</v>
      </c>
      <c r="EZ80" s="35" t="e">
        <f t="shared" si="245"/>
        <v>#DIV/0!</v>
      </c>
      <c r="FA80" s="33">
        <v>0</v>
      </c>
      <c r="FB80" s="33">
        <f t="shared" si="246"/>
        <v>0</v>
      </c>
      <c r="FC80" s="35" t="e">
        <f t="shared" si="247"/>
        <v>#DIV/0!</v>
      </c>
      <c r="FD80" s="45">
        <f t="shared" si="248"/>
        <v>0</v>
      </c>
      <c r="FE80" s="45">
        <f t="shared" si="249"/>
        <v>0</v>
      </c>
      <c r="FF80" s="46" t="e">
        <f t="shared" si="250"/>
        <v>#DIV/0!</v>
      </c>
      <c r="FG80" s="33">
        <v>0</v>
      </c>
      <c r="FH80" s="33">
        <f t="shared" si="251"/>
        <v>0</v>
      </c>
      <c r="FI80" s="35" t="e">
        <f t="shared" si="252"/>
        <v>#DIV/0!</v>
      </c>
      <c r="FJ80" s="45">
        <f t="shared" si="253"/>
        <v>0</v>
      </c>
      <c r="FK80" s="45">
        <f t="shared" si="254"/>
        <v>0</v>
      </c>
      <c r="FL80" s="46" t="e">
        <f t="shared" si="255"/>
        <v>#DIV/0!</v>
      </c>
      <c r="FM80" s="33">
        <v>0</v>
      </c>
      <c r="FN80" s="33">
        <f t="shared" si="330"/>
        <v>0</v>
      </c>
      <c r="FO80" s="35" t="e">
        <f t="shared" si="331"/>
        <v>#DIV/0!</v>
      </c>
      <c r="FP80" s="45">
        <f t="shared" si="256"/>
        <v>0</v>
      </c>
      <c r="FQ80" s="45">
        <f t="shared" si="332"/>
        <v>0</v>
      </c>
      <c r="FR80" s="46" t="e">
        <f t="shared" si="333"/>
        <v>#DIV/0!</v>
      </c>
    </row>
    <row r="81" spans="1:174" x14ac:dyDescent="0.2">
      <c r="A81" s="32">
        <v>73</v>
      </c>
      <c r="B81" s="32" t="s">
        <v>160</v>
      </c>
      <c r="C81" s="10">
        <v>1012008856</v>
      </c>
      <c r="D81" s="10" t="s">
        <v>122</v>
      </c>
      <c r="E81" s="10">
        <v>86618411</v>
      </c>
      <c r="F81" s="33">
        <v>15641</v>
      </c>
      <c r="G81" s="33">
        <v>18099</v>
      </c>
      <c r="H81" s="33">
        <v>18443</v>
      </c>
      <c r="I81" s="34">
        <f t="shared" si="334"/>
        <v>52183</v>
      </c>
      <c r="J81" s="33"/>
      <c r="K81" s="33">
        <v>40687</v>
      </c>
      <c r="L81" s="33">
        <v>19362</v>
      </c>
      <c r="M81" s="34">
        <f t="shared" si="335"/>
        <v>112232</v>
      </c>
      <c r="N81" s="33">
        <v>18217</v>
      </c>
      <c r="O81" s="33">
        <v>18867</v>
      </c>
      <c r="P81" s="33">
        <v>20183</v>
      </c>
      <c r="Q81" s="34">
        <f t="shared" si="336"/>
        <v>169499</v>
      </c>
      <c r="R81" s="33">
        <v>17840</v>
      </c>
      <c r="S81" s="33">
        <v>17753</v>
      </c>
      <c r="T81" s="33">
        <v>18103</v>
      </c>
      <c r="U81" s="34">
        <f t="shared" si="337"/>
        <v>223195</v>
      </c>
      <c r="V81" s="33">
        <v>19558</v>
      </c>
      <c r="W81" s="33">
        <f t="shared" si="338"/>
        <v>3917</v>
      </c>
      <c r="X81" s="35">
        <f t="shared" si="339"/>
        <v>1.2504315580845216</v>
      </c>
      <c r="Y81" s="33">
        <v>17373</v>
      </c>
      <c r="Z81" s="33">
        <f t="shared" si="340"/>
        <v>-726</v>
      </c>
      <c r="AA81" s="35">
        <f t="shared" si="341"/>
        <v>0.95988728659041933</v>
      </c>
      <c r="AB81" s="33">
        <v>0</v>
      </c>
      <c r="AC81" s="33">
        <f t="shared" si="342"/>
        <v>-18443</v>
      </c>
      <c r="AD81" s="35">
        <f t="shared" si="343"/>
        <v>0</v>
      </c>
      <c r="AE81" s="36">
        <f t="shared" si="344"/>
        <v>36931</v>
      </c>
      <c r="AF81" s="36">
        <f t="shared" si="345"/>
        <v>-15252</v>
      </c>
      <c r="AG81" s="37">
        <f t="shared" si="346"/>
        <v>0.70772090527566445</v>
      </c>
      <c r="AH81" s="33">
        <v>19311</v>
      </c>
      <c r="AI81" s="33">
        <f t="shared" si="347"/>
        <v>19311</v>
      </c>
      <c r="AJ81" s="35" t="e">
        <f t="shared" si="348"/>
        <v>#DIV/0!</v>
      </c>
      <c r="AK81" s="33">
        <v>40054</v>
      </c>
      <c r="AL81" s="33">
        <f t="shared" si="349"/>
        <v>-633</v>
      </c>
      <c r="AM81" s="35">
        <f t="shared" si="350"/>
        <v>0.98444220512694469</v>
      </c>
      <c r="AN81" s="33">
        <v>20998</v>
      </c>
      <c r="AO81" s="33">
        <f t="shared" si="351"/>
        <v>1636</v>
      </c>
      <c r="AP81" s="35">
        <f t="shared" si="352"/>
        <v>1.0844954033674208</v>
      </c>
      <c r="AQ81" s="38">
        <f t="shared" si="353"/>
        <v>117294</v>
      </c>
      <c r="AR81" s="38">
        <f t="shared" si="354"/>
        <v>5062</v>
      </c>
      <c r="AS81" s="39">
        <f t="shared" si="355"/>
        <v>1.045103000926652</v>
      </c>
      <c r="AT81" s="33">
        <v>18863</v>
      </c>
      <c r="AU81" s="33">
        <f t="shared" si="356"/>
        <v>646</v>
      </c>
      <c r="AV81" s="35">
        <f t="shared" si="357"/>
        <v>1.035461382225394</v>
      </c>
      <c r="AW81" s="33">
        <v>20452</v>
      </c>
      <c r="AX81" s="33">
        <f t="shared" si="358"/>
        <v>1585</v>
      </c>
      <c r="AY81" s="35">
        <f t="shared" si="359"/>
        <v>1.0840091164467058</v>
      </c>
      <c r="AZ81" s="33">
        <v>22577</v>
      </c>
      <c r="BA81" s="33">
        <f t="shared" si="257"/>
        <v>2394</v>
      </c>
      <c r="BB81" s="40">
        <f t="shared" si="258"/>
        <v>1.1186146757171878</v>
      </c>
      <c r="BC81" s="38">
        <f t="shared" si="259"/>
        <v>179186</v>
      </c>
      <c r="BD81" s="38">
        <f t="shared" si="260"/>
        <v>9687</v>
      </c>
      <c r="BE81" s="39">
        <f t="shared" si="261"/>
        <v>1.0571507796506174</v>
      </c>
      <c r="BF81" s="33">
        <v>24445</v>
      </c>
      <c r="BG81" s="33">
        <f t="shared" si="262"/>
        <v>6605</v>
      </c>
      <c r="BH81" s="40">
        <f t="shared" si="263"/>
        <v>1.3702354260089686</v>
      </c>
      <c r="BI81" s="33">
        <v>22404.959999999999</v>
      </c>
      <c r="BJ81" s="33">
        <f t="shared" si="264"/>
        <v>4651.9599999999991</v>
      </c>
      <c r="BK81" s="40">
        <f t="shared" si="265"/>
        <v>1.2620379654142961</v>
      </c>
      <c r="BL81" s="33">
        <v>19122</v>
      </c>
      <c r="BM81" s="33">
        <f t="shared" si="266"/>
        <v>1019</v>
      </c>
      <c r="BN81" s="40">
        <f t="shared" si="267"/>
        <v>1.0562890128707949</v>
      </c>
      <c r="BO81" s="38">
        <f t="shared" si="268"/>
        <v>245157.96</v>
      </c>
      <c r="BP81" s="33">
        <f t="shared" si="269"/>
        <v>21962.959999999992</v>
      </c>
      <c r="BQ81" s="40">
        <f t="shared" si="270"/>
        <v>1.0984025627814242</v>
      </c>
      <c r="BR81" s="33">
        <v>22000</v>
      </c>
      <c r="BS81" s="33">
        <f t="shared" si="271"/>
        <v>2442</v>
      </c>
      <c r="BT81" s="35">
        <f t="shared" si="272"/>
        <v>1.124859392575928</v>
      </c>
      <c r="BU81" s="33">
        <v>32000</v>
      </c>
      <c r="BV81" s="33">
        <f t="shared" si="273"/>
        <v>14627</v>
      </c>
      <c r="BW81" s="35">
        <f t="shared" si="274"/>
        <v>1.841938640419041</v>
      </c>
      <c r="BX81" s="33">
        <v>10300</v>
      </c>
      <c r="BY81" s="33">
        <f t="shared" si="275"/>
        <v>10300</v>
      </c>
      <c r="BZ81" s="35" t="e">
        <f t="shared" si="276"/>
        <v>#DIV/0!</v>
      </c>
      <c r="CA81" s="41">
        <f t="shared" si="277"/>
        <v>64300</v>
      </c>
      <c r="CB81" s="41">
        <f t="shared" si="278"/>
        <v>27369</v>
      </c>
      <c r="CC81" s="42">
        <f t="shared" si="279"/>
        <v>1.7410847255693049</v>
      </c>
      <c r="CD81" s="33">
        <v>22000</v>
      </c>
      <c r="CE81" s="33">
        <f t="shared" si="280"/>
        <v>2689</v>
      </c>
      <c r="CF81" s="35">
        <f t="shared" si="281"/>
        <v>1.1392470612604215</v>
      </c>
      <c r="CG81" s="33">
        <v>12000</v>
      </c>
      <c r="CH81" s="33">
        <f t="shared" si="282"/>
        <v>-28054</v>
      </c>
      <c r="CI81" s="35">
        <f t="shared" si="283"/>
        <v>0.29959554601288263</v>
      </c>
      <c r="CJ81" s="33">
        <v>23000</v>
      </c>
      <c r="CK81" s="33">
        <f t="shared" si="284"/>
        <v>2002</v>
      </c>
      <c r="CL81" s="35">
        <f t="shared" si="285"/>
        <v>1.0953424135631964</v>
      </c>
      <c r="CM81" s="41">
        <f t="shared" si="286"/>
        <v>121300</v>
      </c>
      <c r="CN81" s="41">
        <f t="shared" si="287"/>
        <v>4006</v>
      </c>
      <c r="CO81" s="42">
        <f t="shared" si="288"/>
        <v>1.0341534946374069</v>
      </c>
      <c r="CP81" s="33">
        <v>20000</v>
      </c>
      <c r="CQ81" s="33">
        <f t="shared" si="289"/>
        <v>1137</v>
      </c>
      <c r="CR81" s="35">
        <f t="shared" si="290"/>
        <v>1.0602767322271114</v>
      </c>
      <c r="CS81" s="33">
        <v>28000</v>
      </c>
      <c r="CT81" s="33">
        <f t="shared" si="291"/>
        <v>7548</v>
      </c>
      <c r="CU81" s="35">
        <f t="shared" si="292"/>
        <v>1.3690592607079992</v>
      </c>
      <c r="CV81" s="33">
        <v>48000</v>
      </c>
      <c r="CW81" s="33">
        <f t="shared" si="293"/>
        <v>25423</v>
      </c>
      <c r="CX81" s="35">
        <f t="shared" si="294"/>
        <v>2.1260574921380164</v>
      </c>
      <c r="CY81" s="41">
        <f t="shared" si="295"/>
        <v>217300</v>
      </c>
      <c r="CZ81" s="41">
        <f t="shared" si="296"/>
        <v>38114</v>
      </c>
      <c r="DA81" s="42">
        <f t="shared" si="297"/>
        <v>1.2127063498264374</v>
      </c>
      <c r="DB81" s="33">
        <v>17000</v>
      </c>
      <c r="DC81" s="33">
        <f t="shared" si="298"/>
        <v>-7445</v>
      </c>
      <c r="DD81" s="35">
        <f t="shared" si="299"/>
        <v>0.6954387400286357</v>
      </c>
      <c r="DE81" s="33">
        <v>24345</v>
      </c>
      <c r="DF81" s="33">
        <f t="shared" si="300"/>
        <v>1940.0400000000009</v>
      </c>
      <c r="DG81" s="35">
        <f t="shared" si="301"/>
        <v>1.0865897551256507</v>
      </c>
      <c r="DH81" s="33">
        <v>10000</v>
      </c>
      <c r="DI81" s="33">
        <f t="shared" si="302"/>
        <v>-9122</v>
      </c>
      <c r="DJ81" s="35">
        <f t="shared" si="303"/>
        <v>0.5229578495973225</v>
      </c>
      <c r="DK81" s="41">
        <f t="shared" si="304"/>
        <v>268645</v>
      </c>
      <c r="DL81" s="41">
        <f t="shared" si="305"/>
        <v>23487.040000000008</v>
      </c>
      <c r="DM81" s="42">
        <f t="shared" si="306"/>
        <v>1.0958037014176494</v>
      </c>
      <c r="DN81" s="33">
        <v>34005.39</v>
      </c>
      <c r="DO81" s="33">
        <f t="shared" si="307"/>
        <v>-19994.61</v>
      </c>
      <c r="DP81" s="35">
        <f t="shared" si="308"/>
        <v>0.62972944444444445</v>
      </c>
      <c r="DQ81" s="33">
        <v>10318</v>
      </c>
      <c r="DR81" s="33">
        <f t="shared" si="309"/>
        <v>18</v>
      </c>
      <c r="DS81" s="35">
        <f t="shared" si="310"/>
        <v>1.0017475728155341</v>
      </c>
      <c r="DT81" s="43">
        <f t="shared" si="311"/>
        <v>44323.39</v>
      </c>
      <c r="DU81" s="43">
        <f t="shared" si="312"/>
        <v>-19976.61</v>
      </c>
      <c r="DV81" s="44">
        <f t="shared" si="313"/>
        <v>0.68932177293934682</v>
      </c>
      <c r="DW81" s="33">
        <v>48500</v>
      </c>
      <c r="DX81" s="33">
        <f t="shared" si="314"/>
        <v>-8500</v>
      </c>
      <c r="DY81" s="35">
        <f t="shared" si="315"/>
        <v>0.85087719298245612</v>
      </c>
      <c r="DZ81" s="43">
        <f t="shared" si="316"/>
        <v>92823.39</v>
      </c>
      <c r="EA81" s="43">
        <f t="shared" si="317"/>
        <v>-28476.61</v>
      </c>
      <c r="EB81" s="44">
        <f t="shared" si="318"/>
        <v>0.76523816982687554</v>
      </c>
      <c r="EC81" s="33">
        <v>14000</v>
      </c>
      <c r="ED81" s="33">
        <f t="shared" si="319"/>
        <v>-6000</v>
      </c>
      <c r="EE81" s="35">
        <f t="shared" si="320"/>
        <v>0.7</v>
      </c>
      <c r="EF81" s="33">
        <v>21500</v>
      </c>
      <c r="EG81" s="33">
        <f t="shared" si="321"/>
        <v>-6500</v>
      </c>
      <c r="EH81" s="35">
        <f t="shared" si="322"/>
        <v>0.7678571428571429</v>
      </c>
      <c r="EI81" s="33">
        <v>20000</v>
      </c>
      <c r="EJ81" s="33">
        <f t="shared" si="323"/>
        <v>-28000</v>
      </c>
      <c r="EK81" s="35">
        <f t="shared" si="324"/>
        <v>0.41666666666666669</v>
      </c>
      <c r="EL81" s="43">
        <f t="shared" si="325"/>
        <v>148323.39000000001</v>
      </c>
      <c r="EM81" s="43">
        <f t="shared" si="326"/>
        <v>-68976.609999999986</v>
      </c>
      <c r="EN81" s="44">
        <f t="shared" si="327"/>
        <v>0.68257427519558223</v>
      </c>
      <c r="EO81" s="33">
        <v>37000</v>
      </c>
      <c r="EP81" s="33">
        <f t="shared" si="328"/>
        <v>-4345</v>
      </c>
      <c r="EQ81" s="35">
        <f t="shared" si="329"/>
        <v>0.89490869512637561</v>
      </c>
      <c r="ER81" s="33">
        <v>23000</v>
      </c>
      <c r="ES81" s="33">
        <f t="shared" si="239"/>
        <v>13000</v>
      </c>
      <c r="ET81" s="35">
        <f t="shared" si="240"/>
        <v>2.2999999999999998</v>
      </c>
      <c r="EU81" s="43">
        <f t="shared" si="241"/>
        <v>208323.39</v>
      </c>
      <c r="EV81" s="43">
        <f t="shared" si="242"/>
        <v>-60321.609999999986</v>
      </c>
      <c r="EW81" s="44">
        <f t="shared" si="243"/>
        <v>0.7754597703288727</v>
      </c>
      <c r="EX81" s="33">
        <v>15000</v>
      </c>
      <c r="EY81" s="33">
        <f t="shared" si="244"/>
        <v>-29323.39</v>
      </c>
      <c r="EZ81" s="35">
        <f t="shared" si="245"/>
        <v>0.33842176782958161</v>
      </c>
      <c r="FA81" s="33">
        <v>46000</v>
      </c>
      <c r="FB81" s="33">
        <f t="shared" si="246"/>
        <v>-2500</v>
      </c>
      <c r="FC81" s="35">
        <f t="shared" si="247"/>
        <v>0.94845360824742264</v>
      </c>
      <c r="FD81" s="45">
        <f t="shared" si="248"/>
        <v>61000</v>
      </c>
      <c r="FE81" s="45">
        <f t="shared" si="249"/>
        <v>-31823.39</v>
      </c>
      <c r="FF81" s="46">
        <f t="shared" si="250"/>
        <v>0.65716195023689616</v>
      </c>
      <c r="FG81" s="33">
        <v>23940</v>
      </c>
      <c r="FH81" s="33">
        <f t="shared" si="251"/>
        <v>-31560</v>
      </c>
      <c r="FI81" s="35">
        <f t="shared" si="252"/>
        <v>0.43135135135135133</v>
      </c>
      <c r="FJ81" s="45">
        <f t="shared" si="253"/>
        <v>84940</v>
      </c>
      <c r="FK81" s="45">
        <f t="shared" si="254"/>
        <v>-63383.390000000014</v>
      </c>
      <c r="FL81" s="46">
        <f t="shared" si="255"/>
        <v>0.57266760151584983</v>
      </c>
      <c r="FM81" s="33">
        <v>59000</v>
      </c>
      <c r="FN81" s="33">
        <f t="shared" si="330"/>
        <v>-1000</v>
      </c>
      <c r="FO81" s="35">
        <f t="shared" si="331"/>
        <v>0.98333333333333328</v>
      </c>
      <c r="FP81" s="45">
        <f t="shared" si="256"/>
        <v>143940</v>
      </c>
      <c r="FQ81" s="45">
        <f t="shared" si="332"/>
        <v>-64383.390000000014</v>
      </c>
      <c r="FR81" s="46">
        <f t="shared" si="333"/>
        <v>0.69094497742188232</v>
      </c>
    </row>
    <row r="82" spans="1:174" x14ac:dyDescent="0.2">
      <c r="A82" s="32">
        <v>74</v>
      </c>
      <c r="B82" s="32" t="s">
        <v>161</v>
      </c>
      <c r="C82" s="10">
        <v>1012007813</v>
      </c>
      <c r="D82" s="10">
        <v>101201001</v>
      </c>
      <c r="E82" s="10">
        <v>86618411</v>
      </c>
      <c r="F82" s="33">
        <v>33494</v>
      </c>
      <c r="G82" s="33"/>
      <c r="H82" s="33"/>
      <c r="I82" s="34">
        <f t="shared" si="334"/>
        <v>33494</v>
      </c>
      <c r="J82" s="33">
        <v>4681</v>
      </c>
      <c r="K82" s="33">
        <v>0</v>
      </c>
      <c r="L82" s="33">
        <v>48464</v>
      </c>
      <c r="M82" s="34">
        <f t="shared" si="335"/>
        <v>86639</v>
      </c>
      <c r="N82" s="33">
        <v>25606</v>
      </c>
      <c r="O82" s="33">
        <v>24636</v>
      </c>
      <c r="P82" s="33">
        <v>24629</v>
      </c>
      <c r="Q82" s="34">
        <f t="shared" si="336"/>
        <v>161510</v>
      </c>
      <c r="R82" s="33">
        <v>24965</v>
      </c>
      <c r="S82" s="33">
        <v>24027</v>
      </c>
      <c r="T82" s="33">
        <v>25303</v>
      </c>
      <c r="U82" s="34">
        <f t="shared" si="337"/>
        <v>235805</v>
      </c>
      <c r="V82" s="33">
        <v>26774</v>
      </c>
      <c r="W82" s="33">
        <f t="shared" si="338"/>
        <v>-6720</v>
      </c>
      <c r="X82" s="35">
        <f t="shared" si="339"/>
        <v>0.79936705081507131</v>
      </c>
      <c r="Y82" s="33">
        <v>20070</v>
      </c>
      <c r="Z82" s="33">
        <f t="shared" si="340"/>
        <v>20070</v>
      </c>
      <c r="AA82" s="35" t="e">
        <f t="shared" si="341"/>
        <v>#DIV/0!</v>
      </c>
      <c r="AB82" s="33">
        <v>21082</v>
      </c>
      <c r="AC82" s="33">
        <f t="shared" si="342"/>
        <v>21082</v>
      </c>
      <c r="AD82" s="35" t="e">
        <f t="shared" si="343"/>
        <v>#DIV/0!</v>
      </c>
      <c r="AE82" s="36">
        <f t="shared" si="344"/>
        <v>67926</v>
      </c>
      <c r="AF82" s="36">
        <f t="shared" si="345"/>
        <v>34432</v>
      </c>
      <c r="AG82" s="37">
        <f t="shared" si="346"/>
        <v>2.0280050158237297</v>
      </c>
      <c r="AH82" s="33">
        <v>34598</v>
      </c>
      <c r="AI82" s="33">
        <f t="shared" si="347"/>
        <v>29917</v>
      </c>
      <c r="AJ82" s="35">
        <f t="shared" si="348"/>
        <v>7.3911557359538564</v>
      </c>
      <c r="AK82" s="33">
        <v>24600</v>
      </c>
      <c r="AL82" s="33">
        <f t="shared" si="349"/>
        <v>24600</v>
      </c>
      <c r="AM82" s="35" t="e">
        <f t="shared" si="350"/>
        <v>#DIV/0!</v>
      </c>
      <c r="AN82" s="33">
        <v>22131</v>
      </c>
      <c r="AO82" s="33">
        <f t="shared" si="351"/>
        <v>-26333</v>
      </c>
      <c r="AP82" s="35">
        <f t="shared" si="352"/>
        <v>0.45664823374050839</v>
      </c>
      <c r="AQ82" s="38">
        <f t="shared" si="353"/>
        <v>149255</v>
      </c>
      <c r="AR82" s="38">
        <f t="shared" si="354"/>
        <v>62616</v>
      </c>
      <c r="AS82" s="39">
        <f t="shared" si="355"/>
        <v>1.7227230231189188</v>
      </c>
      <c r="AT82" s="33">
        <v>24155</v>
      </c>
      <c r="AU82" s="33">
        <f t="shared" si="356"/>
        <v>-1451</v>
      </c>
      <c r="AV82" s="35">
        <f t="shared" si="357"/>
        <v>0.94333359368897918</v>
      </c>
      <c r="AW82" s="33">
        <v>27515</v>
      </c>
      <c r="AX82" s="33">
        <f t="shared" si="358"/>
        <v>2879</v>
      </c>
      <c r="AY82" s="35">
        <f t="shared" si="359"/>
        <v>1.1168615034908265</v>
      </c>
      <c r="AZ82" s="33">
        <v>25199</v>
      </c>
      <c r="BA82" s="33">
        <f t="shared" si="257"/>
        <v>570</v>
      </c>
      <c r="BB82" s="40">
        <f t="shared" si="258"/>
        <v>1.0231434487798936</v>
      </c>
      <c r="BC82" s="38">
        <f t="shared" si="259"/>
        <v>226124</v>
      </c>
      <c r="BD82" s="38">
        <f t="shared" si="260"/>
        <v>64614</v>
      </c>
      <c r="BE82" s="39">
        <f t="shared" si="261"/>
        <v>1.4000619156708562</v>
      </c>
      <c r="BF82" s="33">
        <v>25212.66</v>
      </c>
      <c r="BG82" s="33">
        <f t="shared" si="262"/>
        <v>247.65999999999985</v>
      </c>
      <c r="BH82" s="40">
        <f t="shared" si="263"/>
        <v>1.0099202884037652</v>
      </c>
      <c r="BI82" s="33">
        <v>19938</v>
      </c>
      <c r="BJ82" s="33">
        <f t="shared" si="264"/>
        <v>-4089</v>
      </c>
      <c r="BK82" s="40">
        <f t="shared" si="265"/>
        <v>0.82981645648645275</v>
      </c>
      <c r="BL82" s="33">
        <v>29120</v>
      </c>
      <c r="BM82" s="33">
        <f t="shared" si="266"/>
        <v>3817</v>
      </c>
      <c r="BN82" s="40">
        <f t="shared" si="267"/>
        <v>1.15085167766668</v>
      </c>
      <c r="BO82" s="38">
        <f t="shared" si="268"/>
        <v>300394.66000000003</v>
      </c>
      <c r="BP82" s="33">
        <f t="shared" si="269"/>
        <v>64589.660000000033</v>
      </c>
      <c r="BQ82" s="40">
        <f t="shared" si="270"/>
        <v>1.2739113250355167</v>
      </c>
      <c r="BR82" s="33">
        <v>24941</v>
      </c>
      <c r="BS82" s="33">
        <f t="shared" si="271"/>
        <v>-1833</v>
      </c>
      <c r="BT82" s="35">
        <f t="shared" si="272"/>
        <v>0.93153805931127209</v>
      </c>
      <c r="BU82" s="33">
        <v>22683.27</v>
      </c>
      <c r="BV82" s="33">
        <f t="shared" si="273"/>
        <v>2613.2700000000004</v>
      </c>
      <c r="BW82" s="35">
        <f t="shared" si="274"/>
        <v>1.1302077727952167</v>
      </c>
      <c r="BX82" s="33">
        <v>19563</v>
      </c>
      <c r="BY82" s="33">
        <f t="shared" si="275"/>
        <v>-1519</v>
      </c>
      <c r="BZ82" s="35">
        <f t="shared" si="276"/>
        <v>0.92794801252253112</v>
      </c>
      <c r="CA82" s="41">
        <f t="shared" si="277"/>
        <v>67187.27</v>
      </c>
      <c r="CB82" s="41">
        <f t="shared" si="278"/>
        <v>-738.72999999999593</v>
      </c>
      <c r="CC82" s="42">
        <f t="shared" si="279"/>
        <v>0.98912448841386225</v>
      </c>
      <c r="CD82" s="33">
        <v>20539</v>
      </c>
      <c r="CE82" s="33">
        <f t="shared" si="280"/>
        <v>-14059</v>
      </c>
      <c r="CF82" s="35">
        <f t="shared" si="281"/>
        <v>0.59364703162032484</v>
      </c>
      <c r="CG82" s="33">
        <v>26234.6</v>
      </c>
      <c r="CH82" s="33">
        <f t="shared" si="282"/>
        <v>1634.5999999999985</v>
      </c>
      <c r="CI82" s="35">
        <f t="shared" si="283"/>
        <v>1.0664471544715446</v>
      </c>
      <c r="CJ82" s="33">
        <v>18093.75</v>
      </c>
      <c r="CK82" s="33">
        <f t="shared" si="284"/>
        <v>-4037.25</v>
      </c>
      <c r="CL82" s="35">
        <f t="shared" si="285"/>
        <v>0.81757489494374402</v>
      </c>
      <c r="CM82" s="41">
        <f t="shared" si="286"/>
        <v>132054.62</v>
      </c>
      <c r="CN82" s="41">
        <f t="shared" si="287"/>
        <v>-17200.380000000005</v>
      </c>
      <c r="CO82" s="42">
        <f t="shared" si="288"/>
        <v>0.88475843355331474</v>
      </c>
      <c r="CP82" s="33">
        <v>78643</v>
      </c>
      <c r="CQ82" s="33">
        <f t="shared" si="289"/>
        <v>54488</v>
      </c>
      <c r="CR82" s="35">
        <f t="shared" si="290"/>
        <v>3.2557648519975162</v>
      </c>
      <c r="CS82" s="33">
        <v>74767</v>
      </c>
      <c r="CT82" s="33">
        <f t="shared" si="291"/>
        <v>47252</v>
      </c>
      <c r="CU82" s="35">
        <f t="shared" si="292"/>
        <v>2.7173178266400146</v>
      </c>
      <c r="CV82" s="33">
        <v>68232</v>
      </c>
      <c r="CW82" s="33">
        <f t="shared" si="293"/>
        <v>43033</v>
      </c>
      <c r="CX82" s="35">
        <f t="shared" si="294"/>
        <v>2.7077264970832178</v>
      </c>
      <c r="CY82" s="41">
        <f t="shared" si="295"/>
        <v>353696.62</v>
      </c>
      <c r="CZ82" s="41">
        <f t="shared" si="296"/>
        <v>127572.62</v>
      </c>
      <c r="DA82" s="42">
        <f t="shared" si="297"/>
        <v>1.5641710742778299</v>
      </c>
      <c r="DB82" s="33">
        <v>65953</v>
      </c>
      <c r="DC82" s="33">
        <f t="shared" si="298"/>
        <v>40740.339999999997</v>
      </c>
      <c r="DD82" s="35">
        <f t="shared" si="299"/>
        <v>2.6158683772358806</v>
      </c>
      <c r="DE82" s="33">
        <v>72690</v>
      </c>
      <c r="DF82" s="33">
        <f t="shared" si="300"/>
        <v>52752</v>
      </c>
      <c r="DG82" s="35">
        <f t="shared" si="301"/>
        <v>3.6458019861570872</v>
      </c>
      <c r="DH82" s="33">
        <v>85494</v>
      </c>
      <c r="DI82" s="33">
        <f t="shared" si="302"/>
        <v>56374</v>
      </c>
      <c r="DJ82" s="35">
        <f t="shared" si="303"/>
        <v>2.9359203296703296</v>
      </c>
      <c r="DK82" s="41">
        <f t="shared" si="304"/>
        <v>577833.62</v>
      </c>
      <c r="DL82" s="41">
        <f t="shared" si="305"/>
        <v>277438.95999999996</v>
      </c>
      <c r="DM82" s="42">
        <f t="shared" si="306"/>
        <v>1.9235815310431947</v>
      </c>
      <c r="DN82" s="33">
        <v>160441</v>
      </c>
      <c r="DO82" s="33">
        <f t="shared" si="307"/>
        <v>112816.73000000001</v>
      </c>
      <c r="DP82" s="35">
        <f t="shared" si="308"/>
        <v>3.3688915336655025</v>
      </c>
      <c r="DQ82" s="33">
        <v>66953</v>
      </c>
      <c r="DR82" s="33">
        <f t="shared" si="309"/>
        <v>47390</v>
      </c>
      <c r="DS82" s="35">
        <f t="shared" si="310"/>
        <v>3.4224300976332875</v>
      </c>
      <c r="DT82" s="43">
        <f t="shared" si="311"/>
        <v>227394</v>
      </c>
      <c r="DU82" s="43">
        <f t="shared" si="312"/>
        <v>160206.72999999998</v>
      </c>
      <c r="DV82" s="44">
        <f t="shared" si="313"/>
        <v>3.3844804231515879</v>
      </c>
      <c r="DW82" s="33">
        <v>0</v>
      </c>
      <c r="DX82" s="33">
        <f t="shared" si="314"/>
        <v>-64867.35</v>
      </c>
      <c r="DY82" s="35">
        <f t="shared" si="315"/>
        <v>0</v>
      </c>
      <c r="DZ82" s="43">
        <f t="shared" si="316"/>
        <v>227394</v>
      </c>
      <c r="EA82" s="43">
        <f t="shared" si="317"/>
        <v>95339.38</v>
      </c>
      <c r="EB82" s="44">
        <f t="shared" si="318"/>
        <v>1.7219692881627315</v>
      </c>
      <c r="EC82" s="33">
        <v>0</v>
      </c>
      <c r="ED82" s="33">
        <f t="shared" si="319"/>
        <v>-78643</v>
      </c>
      <c r="EE82" s="35">
        <f t="shared" si="320"/>
        <v>0</v>
      </c>
      <c r="EF82" s="33">
        <v>0</v>
      </c>
      <c r="EG82" s="33">
        <f t="shared" si="321"/>
        <v>-74767</v>
      </c>
      <c r="EH82" s="35">
        <f t="shared" si="322"/>
        <v>0</v>
      </c>
      <c r="EI82" s="33">
        <v>0</v>
      </c>
      <c r="EJ82" s="33">
        <f t="shared" si="323"/>
        <v>-68232</v>
      </c>
      <c r="EK82" s="35">
        <f t="shared" si="324"/>
        <v>0</v>
      </c>
      <c r="EL82" s="43">
        <f t="shared" si="325"/>
        <v>227394</v>
      </c>
      <c r="EM82" s="43">
        <f t="shared" si="326"/>
        <v>-126302.62</v>
      </c>
      <c r="EN82" s="44">
        <f t="shared" si="327"/>
        <v>0.64290690705497833</v>
      </c>
      <c r="EO82" s="33">
        <v>0</v>
      </c>
      <c r="EP82" s="33">
        <f t="shared" si="328"/>
        <v>-138643</v>
      </c>
      <c r="EQ82" s="35">
        <f t="shared" si="329"/>
        <v>0</v>
      </c>
      <c r="ER82" s="33">
        <v>0</v>
      </c>
      <c r="ES82" s="33">
        <f t="shared" si="239"/>
        <v>-85494</v>
      </c>
      <c r="ET82" s="35">
        <f t="shared" si="240"/>
        <v>0</v>
      </c>
      <c r="EU82" s="43">
        <f t="shared" si="241"/>
        <v>227394</v>
      </c>
      <c r="EV82" s="43">
        <f t="shared" si="242"/>
        <v>-350439.62</v>
      </c>
      <c r="EW82" s="44">
        <f t="shared" si="243"/>
        <v>0.39352850393163347</v>
      </c>
      <c r="EX82" s="33">
        <v>0</v>
      </c>
      <c r="EY82" s="33">
        <f t="shared" si="244"/>
        <v>-227394</v>
      </c>
      <c r="EZ82" s="35">
        <f t="shared" si="245"/>
        <v>0</v>
      </c>
      <c r="FA82" s="33">
        <v>0</v>
      </c>
      <c r="FB82" s="33">
        <f t="shared" si="246"/>
        <v>0</v>
      </c>
      <c r="FC82" s="35" t="e">
        <f t="shared" si="247"/>
        <v>#DIV/0!</v>
      </c>
      <c r="FD82" s="45">
        <f t="shared" si="248"/>
        <v>0</v>
      </c>
      <c r="FE82" s="45">
        <f t="shared" si="249"/>
        <v>-227394</v>
      </c>
      <c r="FF82" s="46">
        <f t="shared" si="250"/>
        <v>0</v>
      </c>
      <c r="FG82" s="33">
        <v>0</v>
      </c>
      <c r="FH82" s="33">
        <f t="shared" si="251"/>
        <v>0</v>
      </c>
      <c r="FI82" s="35" t="e">
        <f t="shared" si="252"/>
        <v>#DIV/0!</v>
      </c>
      <c r="FJ82" s="45">
        <f t="shared" si="253"/>
        <v>0</v>
      </c>
      <c r="FK82" s="45">
        <f t="shared" si="254"/>
        <v>-227394</v>
      </c>
      <c r="FL82" s="46">
        <f t="shared" si="255"/>
        <v>0</v>
      </c>
      <c r="FM82" s="33">
        <v>0</v>
      </c>
      <c r="FN82" s="33">
        <f t="shared" si="330"/>
        <v>0</v>
      </c>
      <c r="FO82" s="35" t="e">
        <f t="shared" si="331"/>
        <v>#DIV/0!</v>
      </c>
      <c r="FP82" s="45">
        <f t="shared" si="256"/>
        <v>0</v>
      </c>
      <c r="FQ82" s="45">
        <f t="shared" si="332"/>
        <v>-227394</v>
      </c>
      <c r="FR82" s="46">
        <f t="shared" si="333"/>
        <v>0</v>
      </c>
    </row>
    <row r="83" spans="1:174" x14ac:dyDescent="0.2">
      <c r="A83" s="32">
        <v>75</v>
      </c>
      <c r="B83" s="32" t="s">
        <v>162</v>
      </c>
      <c r="C83" s="10">
        <v>1007012092</v>
      </c>
      <c r="D83" s="10" t="s">
        <v>163</v>
      </c>
      <c r="E83" s="10" t="s">
        <v>164</v>
      </c>
      <c r="F83" s="33"/>
      <c r="G83" s="33"/>
      <c r="H83" s="33"/>
      <c r="I83" s="34">
        <f t="shared" si="334"/>
        <v>0</v>
      </c>
      <c r="J83" s="33"/>
      <c r="K83" s="33">
        <v>0</v>
      </c>
      <c r="L83" s="33">
        <v>0</v>
      </c>
      <c r="M83" s="34">
        <f t="shared" si="335"/>
        <v>0</v>
      </c>
      <c r="N83" s="33">
        <v>0</v>
      </c>
      <c r="O83" s="33">
        <v>0</v>
      </c>
      <c r="P83" s="33">
        <v>0</v>
      </c>
      <c r="Q83" s="34">
        <f t="shared" si="336"/>
        <v>0</v>
      </c>
      <c r="R83" s="33">
        <v>0</v>
      </c>
      <c r="S83" s="33">
        <v>0</v>
      </c>
      <c r="T83" s="33">
        <v>0</v>
      </c>
      <c r="U83" s="34">
        <f t="shared" si="337"/>
        <v>0</v>
      </c>
      <c r="V83" s="33">
        <v>93989</v>
      </c>
      <c r="W83" s="33">
        <f t="shared" si="338"/>
        <v>93989</v>
      </c>
      <c r="X83" s="35" t="e">
        <f t="shared" si="339"/>
        <v>#DIV/0!</v>
      </c>
      <c r="Y83" s="33">
        <v>-93989</v>
      </c>
      <c r="Z83" s="33">
        <f t="shared" si="340"/>
        <v>-93989</v>
      </c>
      <c r="AA83" s="35" t="e">
        <f t="shared" si="341"/>
        <v>#DIV/0!</v>
      </c>
      <c r="AB83" s="33">
        <v>0</v>
      </c>
      <c r="AC83" s="33">
        <f t="shared" si="342"/>
        <v>0</v>
      </c>
      <c r="AD83" s="35" t="e">
        <f t="shared" si="343"/>
        <v>#DIV/0!</v>
      </c>
      <c r="AE83" s="36">
        <f t="shared" si="344"/>
        <v>0</v>
      </c>
      <c r="AF83" s="36">
        <f t="shared" si="345"/>
        <v>0</v>
      </c>
      <c r="AG83" s="37" t="e">
        <f t="shared" si="346"/>
        <v>#DIV/0!</v>
      </c>
      <c r="AH83" s="33">
        <v>0</v>
      </c>
      <c r="AI83" s="33">
        <f t="shared" si="347"/>
        <v>0</v>
      </c>
      <c r="AJ83" s="35" t="e">
        <f t="shared" si="348"/>
        <v>#DIV/0!</v>
      </c>
      <c r="AK83" s="33">
        <v>0</v>
      </c>
      <c r="AL83" s="33">
        <f t="shared" si="349"/>
        <v>0</v>
      </c>
      <c r="AM83" s="35" t="e">
        <f t="shared" si="350"/>
        <v>#DIV/0!</v>
      </c>
      <c r="AN83" s="33">
        <v>0</v>
      </c>
      <c r="AO83" s="33">
        <f t="shared" si="351"/>
        <v>0</v>
      </c>
      <c r="AP83" s="35" t="e">
        <f t="shared" si="352"/>
        <v>#DIV/0!</v>
      </c>
      <c r="AQ83" s="38">
        <f t="shared" si="353"/>
        <v>0</v>
      </c>
      <c r="AR83" s="38">
        <f t="shared" si="354"/>
        <v>0</v>
      </c>
      <c r="AS83" s="39" t="e">
        <f t="shared" si="355"/>
        <v>#DIV/0!</v>
      </c>
      <c r="AT83" s="33">
        <v>0</v>
      </c>
      <c r="AU83" s="33">
        <f t="shared" si="356"/>
        <v>0</v>
      </c>
      <c r="AV83" s="35" t="e">
        <f t="shared" si="357"/>
        <v>#DIV/0!</v>
      </c>
      <c r="AW83" s="33">
        <v>0</v>
      </c>
      <c r="AX83" s="33">
        <f t="shared" si="358"/>
        <v>0</v>
      </c>
      <c r="AY83" s="35" t="e">
        <f t="shared" si="359"/>
        <v>#DIV/0!</v>
      </c>
      <c r="AZ83" s="33">
        <v>0</v>
      </c>
      <c r="BA83" s="33">
        <f t="shared" si="257"/>
        <v>0</v>
      </c>
      <c r="BB83" s="40" t="e">
        <f t="shared" si="258"/>
        <v>#DIV/0!</v>
      </c>
      <c r="BC83" s="38">
        <f t="shared" si="259"/>
        <v>0</v>
      </c>
      <c r="BD83" s="38">
        <f t="shared" si="260"/>
        <v>0</v>
      </c>
      <c r="BE83" s="39" t="e">
        <f t="shared" si="261"/>
        <v>#DIV/0!</v>
      </c>
      <c r="BF83" s="33">
        <v>0</v>
      </c>
      <c r="BG83" s="33">
        <f t="shared" si="262"/>
        <v>0</v>
      </c>
      <c r="BH83" s="40" t="e">
        <f t="shared" si="263"/>
        <v>#DIV/0!</v>
      </c>
      <c r="BI83" s="33">
        <v>0</v>
      </c>
      <c r="BJ83" s="33">
        <f t="shared" si="264"/>
        <v>0</v>
      </c>
      <c r="BK83" s="40" t="e">
        <f t="shared" si="265"/>
        <v>#DIV/0!</v>
      </c>
      <c r="BL83" s="33">
        <v>0</v>
      </c>
      <c r="BM83" s="33">
        <f t="shared" si="266"/>
        <v>0</v>
      </c>
      <c r="BN83" s="40" t="e">
        <f t="shared" si="267"/>
        <v>#DIV/0!</v>
      </c>
      <c r="BO83" s="38">
        <f t="shared" si="268"/>
        <v>0</v>
      </c>
      <c r="BP83" s="33">
        <f t="shared" si="269"/>
        <v>0</v>
      </c>
      <c r="BQ83" s="40" t="e">
        <f t="shared" si="270"/>
        <v>#DIV/0!</v>
      </c>
      <c r="BR83" s="33">
        <v>0</v>
      </c>
      <c r="BS83" s="33">
        <f t="shared" si="271"/>
        <v>-93989</v>
      </c>
      <c r="BT83" s="35">
        <f t="shared" si="272"/>
        <v>0</v>
      </c>
      <c r="BU83" s="33">
        <v>0</v>
      </c>
      <c r="BV83" s="33">
        <f t="shared" si="273"/>
        <v>93989</v>
      </c>
      <c r="BW83" s="35">
        <f t="shared" si="274"/>
        <v>0</v>
      </c>
      <c r="BX83" s="33">
        <v>0</v>
      </c>
      <c r="BY83" s="33">
        <f t="shared" si="275"/>
        <v>0</v>
      </c>
      <c r="BZ83" s="35" t="e">
        <f t="shared" si="276"/>
        <v>#DIV/0!</v>
      </c>
      <c r="CA83" s="41">
        <f t="shared" si="277"/>
        <v>0</v>
      </c>
      <c r="CB83" s="41">
        <f t="shared" si="278"/>
        <v>0</v>
      </c>
      <c r="CC83" s="42" t="e">
        <f t="shared" si="279"/>
        <v>#DIV/0!</v>
      </c>
      <c r="CD83" s="33">
        <v>0</v>
      </c>
      <c r="CE83" s="33">
        <f t="shared" si="280"/>
        <v>0</v>
      </c>
      <c r="CF83" s="35" t="e">
        <f t="shared" si="281"/>
        <v>#DIV/0!</v>
      </c>
      <c r="CG83" s="33">
        <v>0</v>
      </c>
      <c r="CH83" s="33">
        <f t="shared" si="282"/>
        <v>0</v>
      </c>
      <c r="CI83" s="35" t="e">
        <f t="shared" si="283"/>
        <v>#DIV/0!</v>
      </c>
      <c r="CJ83" s="33">
        <v>0</v>
      </c>
      <c r="CK83" s="33">
        <f t="shared" si="284"/>
        <v>0</v>
      </c>
      <c r="CL83" s="35" t="e">
        <f t="shared" si="285"/>
        <v>#DIV/0!</v>
      </c>
      <c r="CM83" s="41">
        <f t="shared" si="286"/>
        <v>0</v>
      </c>
      <c r="CN83" s="41">
        <f t="shared" si="287"/>
        <v>0</v>
      </c>
      <c r="CO83" s="42" t="e">
        <f t="shared" si="288"/>
        <v>#DIV/0!</v>
      </c>
      <c r="CP83" s="33">
        <v>0</v>
      </c>
      <c r="CQ83" s="33">
        <f t="shared" si="289"/>
        <v>0</v>
      </c>
      <c r="CR83" s="35" t="e">
        <f t="shared" si="290"/>
        <v>#DIV/0!</v>
      </c>
      <c r="CS83" s="33">
        <v>0</v>
      </c>
      <c r="CT83" s="33">
        <f t="shared" si="291"/>
        <v>0</v>
      </c>
      <c r="CU83" s="35" t="e">
        <f t="shared" si="292"/>
        <v>#DIV/0!</v>
      </c>
      <c r="CV83" s="33">
        <v>0</v>
      </c>
      <c r="CW83" s="33">
        <f t="shared" si="293"/>
        <v>0</v>
      </c>
      <c r="CX83" s="35" t="e">
        <f t="shared" si="294"/>
        <v>#DIV/0!</v>
      </c>
      <c r="CY83" s="41">
        <f t="shared" si="295"/>
        <v>0</v>
      </c>
      <c r="CZ83" s="41">
        <f t="shared" si="296"/>
        <v>0</v>
      </c>
      <c r="DA83" s="42" t="e">
        <f t="shared" si="297"/>
        <v>#DIV/0!</v>
      </c>
      <c r="DB83" s="33">
        <v>0</v>
      </c>
      <c r="DC83" s="33">
        <f t="shared" si="298"/>
        <v>0</v>
      </c>
      <c r="DD83" s="35" t="e">
        <f t="shared" si="299"/>
        <v>#DIV/0!</v>
      </c>
      <c r="DE83" s="33">
        <v>0</v>
      </c>
      <c r="DF83" s="33">
        <f t="shared" si="300"/>
        <v>0</v>
      </c>
      <c r="DG83" s="35" t="e">
        <f t="shared" si="301"/>
        <v>#DIV/0!</v>
      </c>
      <c r="DH83" s="33">
        <v>0</v>
      </c>
      <c r="DI83" s="33">
        <f t="shared" si="302"/>
        <v>0</v>
      </c>
      <c r="DJ83" s="35" t="e">
        <f t="shared" si="303"/>
        <v>#DIV/0!</v>
      </c>
      <c r="DK83" s="41">
        <f t="shared" si="304"/>
        <v>0</v>
      </c>
      <c r="DL83" s="41">
        <f t="shared" si="305"/>
        <v>0</v>
      </c>
      <c r="DM83" s="42" t="e">
        <f t="shared" si="306"/>
        <v>#DIV/0!</v>
      </c>
      <c r="DN83" s="33">
        <v>0</v>
      </c>
      <c r="DO83" s="33">
        <f t="shared" si="307"/>
        <v>0</v>
      </c>
      <c r="DP83" s="35" t="e">
        <f t="shared" si="308"/>
        <v>#DIV/0!</v>
      </c>
      <c r="DQ83" s="33">
        <v>0</v>
      </c>
      <c r="DR83" s="33">
        <f t="shared" si="309"/>
        <v>0</v>
      </c>
      <c r="DS83" s="35" t="e">
        <f t="shared" si="310"/>
        <v>#DIV/0!</v>
      </c>
      <c r="DT83" s="43">
        <f t="shared" si="311"/>
        <v>0</v>
      </c>
      <c r="DU83" s="43">
        <f t="shared" si="312"/>
        <v>0</v>
      </c>
      <c r="DV83" s="44" t="e">
        <f t="shared" si="313"/>
        <v>#DIV/0!</v>
      </c>
      <c r="DW83" s="33">
        <v>0</v>
      </c>
      <c r="DX83" s="33">
        <f t="shared" si="314"/>
        <v>0</v>
      </c>
      <c r="DY83" s="35" t="e">
        <f t="shared" si="315"/>
        <v>#DIV/0!</v>
      </c>
      <c r="DZ83" s="43">
        <f t="shared" si="316"/>
        <v>0</v>
      </c>
      <c r="EA83" s="43">
        <f t="shared" si="317"/>
        <v>0</v>
      </c>
      <c r="EB83" s="44" t="e">
        <f t="shared" si="318"/>
        <v>#DIV/0!</v>
      </c>
      <c r="EC83" s="33">
        <v>0</v>
      </c>
      <c r="ED83" s="33">
        <f t="shared" si="319"/>
        <v>0</v>
      </c>
      <c r="EE83" s="35" t="e">
        <f t="shared" si="320"/>
        <v>#DIV/0!</v>
      </c>
      <c r="EF83" s="33">
        <v>0</v>
      </c>
      <c r="EG83" s="33">
        <f t="shared" si="321"/>
        <v>0</v>
      </c>
      <c r="EH83" s="35" t="e">
        <f t="shared" si="322"/>
        <v>#DIV/0!</v>
      </c>
      <c r="EI83" s="33">
        <v>0</v>
      </c>
      <c r="EJ83" s="33">
        <f t="shared" si="323"/>
        <v>0</v>
      </c>
      <c r="EK83" s="35" t="e">
        <f t="shared" si="324"/>
        <v>#DIV/0!</v>
      </c>
      <c r="EL83" s="43">
        <f t="shared" si="325"/>
        <v>0</v>
      </c>
      <c r="EM83" s="43">
        <f t="shared" si="326"/>
        <v>0</v>
      </c>
      <c r="EN83" s="44" t="e">
        <f t="shared" si="327"/>
        <v>#DIV/0!</v>
      </c>
      <c r="EO83" s="33">
        <v>0</v>
      </c>
      <c r="EP83" s="33">
        <f t="shared" si="328"/>
        <v>0</v>
      </c>
      <c r="EQ83" s="35" t="e">
        <f t="shared" si="329"/>
        <v>#DIV/0!</v>
      </c>
      <c r="ER83" s="33">
        <v>0</v>
      </c>
      <c r="ES83" s="33">
        <f t="shared" si="239"/>
        <v>0</v>
      </c>
      <c r="ET83" s="35" t="e">
        <f t="shared" si="240"/>
        <v>#DIV/0!</v>
      </c>
      <c r="EU83" s="43">
        <f t="shared" si="241"/>
        <v>0</v>
      </c>
      <c r="EV83" s="43">
        <f t="shared" si="242"/>
        <v>0</v>
      </c>
      <c r="EW83" s="44" t="e">
        <f t="shared" si="243"/>
        <v>#DIV/0!</v>
      </c>
      <c r="EX83" s="33">
        <v>0</v>
      </c>
      <c r="EY83" s="33">
        <f t="shared" si="244"/>
        <v>0</v>
      </c>
      <c r="EZ83" s="35" t="e">
        <f t="shared" si="245"/>
        <v>#DIV/0!</v>
      </c>
      <c r="FA83" s="33">
        <v>0</v>
      </c>
      <c r="FB83" s="33">
        <f t="shared" si="246"/>
        <v>0</v>
      </c>
      <c r="FC83" s="35" t="e">
        <f t="shared" si="247"/>
        <v>#DIV/0!</v>
      </c>
      <c r="FD83" s="45">
        <f t="shared" si="248"/>
        <v>0</v>
      </c>
      <c r="FE83" s="45">
        <f t="shared" si="249"/>
        <v>0</v>
      </c>
      <c r="FF83" s="46" t="e">
        <f t="shared" si="250"/>
        <v>#DIV/0!</v>
      </c>
      <c r="FG83" s="33">
        <v>0</v>
      </c>
      <c r="FH83" s="33">
        <f t="shared" si="251"/>
        <v>0</v>
      </c>
      <c r="FI83" s="35" t="e">
        <f t="shared" si="252"/>
        <v>#DIV/0!</v>
      </c>
      <c r="FJ83" s="45">
        <f t="shared" si="253"/>
        <v>0</v>
      </c>
      <c r="FK83" s="45">
        <f t="shared" si="254"/>
        <v>0</v>
      </c>
      <c r="FL83" s="46" t="e">
        <f t="shared" si="255"/>
        <v>#DIV/0!</v>
      </c>
      <c r="FM83" s="33">
        <v>0</v>
      </c>
      <c r="FN83" s="33">
        <f t="shared" si="330"/>
        <v>0</v>
      </c>
      <c r="FO83" s="35" t="e">
        <f t="shared" si="331"/>
        <v>#DIV/0!</v>
      </c>
      <c r="FP83" s="45">
        <f t="shared" si="256"/>
        <v>0</v>
      </c>
      <c r="FQ83" s="45">
        <f t="shared" si="332"/>
        <v>0</v>
      </c>
      <c r="FR83" s="46" t="e">
        <f t="shared" si="333"/>
        <v>#DIV/0!</v>
      </c>
    </row>
    <row r="84" spans="1:174" x14ac:dyDescent="0.2">
      <c r="A84" s="32">
        <v>76</v>
      </c>
      <c r="B84" s="32" t="s">
        <v>165</v>
      </c>
      <c r="C84" s="10">
        <v>7708503727</v>
      </c>
      <c r="D84" s="10" t="s">
        <v>166</v>
      </c>
      <c r="E84" s="10">
        <v>86618411</v>
      </c>
      <c r="F84" s="33"/>
      <c r="G84" s="33"/>
      <c r="H84" s="33"/>
      <c r="I84" s="34"/>
      <c r="J84" s="33"/>
      <c r="K84" s="33"/>
      <c r="L84" s="33"/>
      <c r="M84" s="34"/>
      <c r="N84" s="33"/>
      <c r="O84" s="33"/>
      <c r="P84" s="33"/>
      <c r="Q84" s="34"/>
      <c r="R84" s="33"/>
      <c r="S84" s="33"/>
      <c r="T84" s="33"/>
      <c r="U84" s="34"/>
      <c r="V84" s="33"/>
      <c r="W84" s="33"/>
      <c r="X84" s="35"/>
      <c r="Y84" s="33"/>
      <c r="Z84" s="33"/>
      <c r="AA84" s="35"/>
      <c r="AB84" s="33"/>
      <c r="AC84" s="33"/>
      <c r="AD84" s="35"/>
      <c r="AE84" s="36"/>
      <c r="AF84" s="36"/>
      <c r="AG84" s="37"/>
      <c r="AH84" s="33"/>
      <c r="AI84" s="33"/>
      <c r="AJ84" s="35"/>
      <c r="AK84" s="33"/>
      <c r="AL84" s="33"/>
      <c r="AM84" s="35"/>
      <c r="AN84" s="33">
        <v>14421</v>
      </c>
      <c r="AO84" s="33">
        <f t="shared" si="351"/>
        <v>14421</v>
      </c>
      <c r="AP84" s="35" t="e">
        <f t="shared" si="352"/>
        <v>#DIV/0!</v>
      </c>
      <c r="AQ84" s="38">
        <f t="shared" si="353"/>
        <v>14421</v>
      </c>
      <c r="AR84" s="38">
        <f t="shared" si="354"/>
        <v>14421</v>
      </c>
      <c r="AS84" s="39" t="e">
        <f t="shared" si="355"/>
        <v>#DIV/0!</v>
      </c>
      <c r="AT84" s="33">
        <v>38662</v>
      </c>
      <c r="AU84" s="33">
        <f t="shared" si="356"/>
        <v>38662</v>
      </c>
      <c r="AV84" s="35" t="e">
        <f t="shared" si="357"/>
        <v>#DIV/0!</v>
      </c>
      <c r="AW84" s="33">
        <v>21401</v>
      </c>
      <c r="AX84" s="33">
        <f t="shared" si="358"/>
        <v>21401</v>
      </c>
      <c r="AY84" s="35" t="e">
        <f t="shared" si="359"/>
        <v>#DIV/0!</v>
      </c>
      <c r="AZ84" s="33">
        <v>35773</v>
      </c>
      <c r="BA84" s="33">
        <f t="shared" si="257"/>
        <v>35773</v>
      </c>
      <c r="BB84" s="40" t="e">
        <f t="shared" si="258"/>
        <v>#DIV/0!</v>
      </c>
      <c r="BC84" s="38">
        <f t="shared" si="259"/>
        <v>110257</v>
      </c>
      <c r="BD84" s="38">
        <f t="shared" si="260"/>
        <v>110257</v>
      </c>
      <c r="BE84" s="39" t="e">
        <f t="shared" si="261"/>
        <v>#DIV/0!</v>
      </c>
      <c r="BF84" s="33">
        <v>33908</v>
      </c>
      <c r="BG84" s="33">
        <f t="shared" si="262"/>
        <v>33908</v>
      </c>
      <c r="BH84" s="40" t="e">
        <f t="shared" si="263"/>
        <v>#DIV/0!</v>
      </c>
      <c r="BI84" s="33">
        <v>48107</v>
      </c>
      <c r="BJ84" s="33">
        <f t="shared" si="264"/>
        <v>48107</v>
      </c>
      <c r="BK84" s="40" t="e">
        <f t="shared" si="265"/>
        <v>#DIV/0!</v>
      </c>
      <c r="BL84" s="33">
        <v>29597</v>
      </c>
      <c r="BM84" s="33">
        <f t="shared" si="266"/>
        <v>29597</v>
      </c>
      <c r="BN84" s="40" t="e">
        <f t="shared" si="267"/>
        <v>#DIV/0!</v>
      </c>
      <c r="BO84" s="38">
        <f t="shared" si="268"/>
        <v>221869</v>
      </c>
      <c r="BP84" s="33">
        <f t="shared" si="269"/>
        <v>221869</v>
      </c>
      <c r="BQ84" s="40" t="e">
        <f t="shared" si="270"/>
        <v>#DIV/0!</v>
      </c>
      <c r="BR84" s="33">
        <v>26304</v>
      </c>
      <c r="BS84" s="33">
        <f t="shared" si="271"/>
        <v>26304</v>
      </c>
      <c r="BT84" s="35" t="e">
        <f t="shared" si="272"/>
        <v>#DIV/0!</v>
      </c>
      <c r="BU84" s="33">
        <v>32247</v>
      </c>
      <c r="BV84" s="33">
        <f t="shared" si="273"/>
        <v>32247</v>
      </c>
      <c r="BW84" s="35" t="e">
        <f t="shared" si="274"/>
        <v>#DIV/0!</v>
      </c>
      <c r="BX84" s="33">
        <v>32521</v>
      </c>
      <c r="BY84" s="33">
        <f t="shared" si="275"/>
        <v>32521</v>
      </c>
      <c r="BZ84" s="35" t="e">
        <f t="shared" si="276"/>
        <v>#DIV/0!</v>
      </c>
      <c r="CA84" s="41">
        <f t="shared" si="277"/>
        <v>91072</v>
      </c>
      <c r="CB84" s="41">
        <f t="shared" si="278"/>
        <v>91072</v>
      </c>
      <c r="CC84" s="42" t="e">
        <f t="shared" si="279"/>
        <v>#DIV/0!</v>
      </c>
      <c r="CD84" s="33">
        <v>23131</v>
      </c>
      <c r="CE84" s="33">
        <f t="shared" si="280"/>
        <v>23131</v>
      </c>
      <c r="CF84" s="35" t="e">
        <f t="shared" si="281"/>
        <v>#DIV/0!</v>
      </c>
      <c r="CG84" s="33">
        <v>27200</v>
      </c>
      <c r="CH84" s="33">
        <f t="shared" si="282"/>
        <v>27200</v>
      </c>
      <c r="CI84" s="35" t="e">
        <f t="shared" si="283"/>
        <v>#DIV/0!</v>
      </c>
      <c r="CJ84" s="33">
        <v>26585</v>
      </c>
      <c r="CK84" s="33">
        <f t="shared" si="284"/>
        <v>12164</v>
      </c>
      <c r="CL84" s="35">
        <f t="shared" si="285"/>
        <v>1.8434921295333195</v>
      </c>
      <c r="CM84" s="41">
        <f t="shared" si="286"/>
        <v>167988</v>
      </c>
      <c r="CN84" s="41">
        <f t="shared" si="287"/>
        <v>153567</v>
      </c>
      <c r="CO84" s="42">
        <f t="shared" si="288"/>
        <v>11.648845433742459</v>
      </c>
      <c r="CP84" s="33">
        <v>25481</v>
      </c>
      <c r="CQ84" s="33">
        <f t="shared" si="289"/>
        <v>-13181</v>
      </c>
      <c r="CR84" s="35">
        <f t="shared" si="290"/>
        <v>0.65907092235269771</v>
      </c>
      <c r="CS84" s="33">
        <v>32710</v>
      </c>
      <c r="CT84" s="33">
        <f t="shared" si="291"/>
        <v>11309</v>
      </c>
      <c r="CU84" s="35">
        <f t="shared" si="292"/>
        <v>1.5284332507826737</v>
      </c>
      <c r="CV84" s="33">
        <v>35324</v>
      </c>
      <c r="CW84" s="33">
        <f t="shared" si="293"/>
        <v>-449</v>
      </c>
      <c r="CX84" s="35">
        <f t="shared" si="294"/>
        <v>0.98744863444497244</v>
      </c>
      <c r="CY84" s="41">
        <f t="shared" si="295"/>
        <v>261503</v>
      </c>
      <c r="CZ84" s="41">
        <f t="shared" si="296"/>
        <v>151246</v>
      </c>
      <c r="DA84" s="42">
        <f t="shared" si="297"/>
        <v>2.3717587091976018</v>
      </c>
      <c r="DB84" s="33">
        <v>23611</v>
      </c>
      <c r="DC84" s="33">
        <f t="shared" si="298"/>
        <v>-10297</v>
      </c>
      <c r="DD84" s="35">
        <f t="shared" si="299"/>
        <v>0.69632535094962844</v>
      </c>
      <c r="DE84" s="33">
        <v>32805</v>
      </c>
      <c r="DF84" s="33">
        <f t="shared" si="300"/>
        <v>-15302</v>
      </c>
      <c r="DG84" s="35">
        <f t="shared" si="301"/>
        <v>0.68191739247926497</v>
      </c>
      <c r="DH84" s="33">
        <v>32038</v>
      </c>
      <c r="DI84" s="33">
        <f t="shared" si="302"/>
        <v>2441</v>
      </c>
      <c r="DJ84" s="35">
        <f t="shared" si="303"/>
        <v>1.0824745751258573</v>
      </c>
      <c r="DK84" s="41">
        <f t="shared" si="304"/>
        <v>349957</v>
      </c>
      <c r="DL84" s="41">
        <f t="shared" si="305"/>
        <v>128088</v>
      </c>
      <c r="DM84" s="42">
        <f t="shared" si="306"/>
        <v>1.577313640030829</v>
      </c>
      <c r="DN84" s="33">
        <v>76109</v>
      </c>
      <c r="DO84" s="33">
        <f t="shared" si="307"/>
        <v>17558</v>
      </c>
      <c r="DP84" s="35">
        <f t="shared" si="308"/>
        <v>1.2998753223685333</v>
      </c>
      <c r="DQ84" s="33">
        <v>35706</v>
      </c>
      <c r="DR84" s="33">
        <f t="shared" si="309"/>
        <v>3185</v>
      </c>
      <c r="DS84" s="35">
        <f t="shared" si="310"/>
        <v>1.0979367178131054</v>
      </c>
      <c r="DT84" s="43">
        <f t="shared" si="311"/>
        <v>111815</v>
      </c>
      <c r="DU84" s="43">
        <f t="shared" si="312"/>
        <v>20743</v>
      </c>
      <c r="DV84" s="44">
        <f t="shared" si="313"/>
        <v>1.2277648453970484</v>
      </c>
      <c r="DW84" s="33">
        <v>105348</v>
      </c>
      <c r="DX84" s="33">
        <f t="shared" si="314"/>
        <v>28432</v>
      </c>
      <c r="DY84" s="35">
        <f t="shared" si="315"/>
        <v>1.3696500078007177</v>
      </c>
      <c r="DZ84" s="43">
        <f t="shared" si="316"/>
        <v>217163</v>
      </c>
      <c r="EA84" s="43">
        <f t="shared" si="317"/>
        <v>49175</v>
      </c>
      <c r="EB84" s="44">
        <f t="shared" si="318"/>
        <v>1.292729242564945</v>
      </c>
      <c r="EC84" s="33">
        <v>31509</v>
      </c>
      <c r="ED84" s="33">
        <f t="shared" si="319"/>
        <v>6028</v>
      </c>
      <c r="EE84" s="35">
        <f t="shared" si="320"/>
        <v>1.2365684235312586</v>
      </c>
      <c r="EF84" s="33">
        <v>41770</v>
      </c>
      <c r="EG84" s="33">
        <f t="shared" si="321"/>
        <v>9060</v>
      </c>
      <c r="EH84" s="35">
        <f t="shared" si="322"/>
        <v>1.2769795169672884</v>
      </c>
      <c r="EI84" s="33">
        <v>37935</v>
      </c>
      <c r="EJ84" s="33">
        <f t="shared" si="323"/>
        <v>2611</v>
      </c>
      <c r="EK84" s="35">
        <f t="shared" si="324"/>
        <v>1.0739157513305402</v>
      </c>
      <c r="EL84" s="43">
        <f t="shared" si="325"/>
        <v>328377</v>
      </c>
      <c r="EM84" s="43">
        <f t="shared" si="326"/>
        <v>66874</v>
      </c>
      <c r="EN84" s="44">
        <f t="shared" si="327"/>
        <v>1.2557293797776699</v>
      </c>
      <c r="EO84" s="33">
        <v>82685</v>
      </c>
      <c r="EP84" s="33">
        <f t="shared" si="328"/>
        <v>26269</v>
      </c>
      <c r="EQ84" s="35">
        <f t="shared" si="329"/>
        <v>1.4656303176403858</v>
      </c>
      <c r="ER84" s="33">
        <v>28570</v>
      </c>
      <c r="ES84" s="33">
        <f t="shared" si="239"/>
        <v>-3468</v>
      </c>
      <c r="ET84" s="35">
        <f t="shared" si="240"/>
        <v>0.8917535426680816</v>
      </c>
      <c r="EU84" s="43">
        <f t="shared" si="241"/>
        <v>439632</v>
      </c>
      <c r="EV84" s="43">
        <f t="shared" si="242"/>
        <v>89675</v>
      </c>
      <c r="EW84" s="44">
        <f t="shared" si="243"/>
        <v>1.2562457673371299</v>
      </c>
      <c r="EX84" s="33">
        <v>81505</v>
      </c>
      <c r="EY84" s="33">
        <f t="shared" si="244"/>
        <v>-30310</v>
      </c>
      <c r="EZ84" s="35">
        <f t="shared" si="245"/>
        <v>0.72892724589724101</v>
      </c>
      <c r="FA84" s="33">
        <v>99919</v>
      </c>
      <c r="FB84" s="33">
        <f t="shared" si="246"/>
        <v>-5429</v>
      </c>
      <c r="FC84" s="35">
        <f t="shared" si="247"/>
        <v>0.94846603637468196</v>
      </c>
      <c r="FD84" s="45">
        <f t="shared" si="248"/>
        <v>181424</v>
      </c>
      <c r="FE84" s="45">
        <f t="shared" si="249"/>
        <v>-35739</v>
      </c>
      <c r="FF84" s="46">
        <f t="shared" si="250"/>
        <v>0.8354277662401054</v>
      </c>
      <c r="FG84" s="33">
        <v>68713</v>
      </c>
      <c r="FH84" s="33">
        <f t="shared" si="251"/>
        <v>-42501</v>
      </c>
      <c r="FI84" s="35">
        <f t="shared" si="252"/>
        <v>0.61784487564515256</v>
      </c>
      <c r="FJ84" s="45">
        <f t="shared" si="253"/>
        <v>250137</v>
      </c>
      <c r="FK84" s="45">
        <f t="shared" si="254"/>
        <v>-78240</v>
      </c>
      <c r="FL84" s="46">
        <f t="shared" si="255"/>
        <v>0.76173727148978154</v>
      </c>
      <c r="FM84" s="33">
        <v>94067</v>
      </c>
      <c r="FN84" s="33">
        <f t="shared" si="330"/>
        <v>-17188</v>
      </c>
      <c r="FO84" s="35">
        <f t="shared" si="331"/>
        <v>0.84550806705316617</v>
      </c>
      <c r="FP84" s="45">
        <f t="shared" si="256"/>
        <v>344204</v>
      </c>
      <c r="FQ84" s="45">
        <f t="shared" si="332"/>
        <v>-95428</v>
      </c>
      <c r="FR84" s="46">
        <f t="shared" si="333"/>
        <v>0.7829366379153474</v>
      </c>
    </row>
    <row r="85" spans="1:174" x14ac:dyDescent="0.2">
      <c r="A85" s="32">
        <v>77</v>
      </c>
      <c r="B85" s="32" t="s">
        <v>167</v>
      </c>
      <c r="C85" s="10">
        <v>7801206670</v>
      </c>
      <c r="D85" s="10">
        <v>101245001</v>
      </c>
      <c r="E85" s="10">
        <v>86618422</v>
      </c>
      <c r="F85" s="33">
        <v>12116</v>
      </c>
      <c r="G85" s="33">
        <v>39531</v>
      </c>
      <c r="H85" s="33">
        <v>23252</v>
      </c>
      <c r="I85" s="34">
        <f t="shared" ref="I85:I91" si="360">F85+G85+H85</f>
        <v>74899</v>
      </c>
      <c r="J85" s="33">
        <v>23008</v>
      </c>
      <c r="K85" s="33">
        <v>37716</v>
      </c>
      <c r="L85" s="33">
        <v>27446</v>
      </c>
      <c r="M85" s="34">
        <f t="shared" ref="M85:M91" si="361">I85+J85+K85+L85</f>
        <v>163069</v>
      </c>
      <c r="N85" s="33">
        <v>27887</v>
      </c>
      <c r="O85" s="33">
        <v>35730</v>
      </c>
      <c r="P85" s="33">
        <v>38568</v>
      </c>
      <c r="Q85" s="34">
        <f t="shared" ref="Q85:Q91" si="362">M85+N85+O85+P85</f>
        <v>265254</v>
      </c>
      <c r="R85" s="33">
        <v>43700</v>
      </c>
      <c r="S85" s="33">
        <v>30093</v>
      </c>
      <c r="T85" s="33">
        <v>108979</v>
      </c>
      <c r="U85" s="34">
        <f t="shared" ref="U85:U91" si="363">Q85+R85+S85+T85</f>
        <v>448026</v>
      </c>
      <c r="V85" s="33">
        <v>36669</v>
      </c>
      <c r="W85" s="33">
        <f t="shared" ref="W85:W91" si="364">V85-F85</f>
        <v>24553</v>
      </c>
      <c r="X85" s="35">
        <f t="shared" ref="X85:X91" si="365">V85/F85</f>
        <v>3.0264938923737206</v>
      </c>
      <c r="Y85" s="33">
        <v>40233</v>
      </c>
      <c r="Z85" s="33">
        <f t="shared" ref="Z85:Z91" si="366">Y85-G85</f>
        <v>702</v>
      </c>
      <c r="AA85" s="35">
        <f t="shared" ref="AA85:AA91" si="367">Y85/G85</f>
        <v>1.0177582150717159</v>
      </c>
      <c r="AB85" s="33">
        <v>34269</v>
      </c>
      <c r="AC85" s="33">
        <f t="shared" ref="AC85:AC91" si="368">AB85-H85</f>
        <v>11017</v>
      </c>
      <c r="AD85" s="35">
        <f t="shared" ref="AD85:AD91" si="369">AB85/H85</f>
        <v>1.473808704627559</v>
      </c>
      <c r="AE85" s="36">
        <f t="shared" ref="AE85:AE91" si="370">V85+Y85+AB85</f>
        <v>111171</v>
      </c>
      <c r="AF85" s="36">
        <f t="shared" ref="AF85:AF91" si="371">AE85-I85</f>
        <v>36272</v>
      </c>
      <c r="AG85" s="37">
        <f t="shared" ref="AG85:AG91" si="372">AE85/I85</f>
        <v>1.4842788288228148</v>
      </c>
      <c r="AH85" s="33">
        <v>44473</v>
      </c>
      <c r="AI85" s="33">
        <f t="shared" ref="AI85:AI91" si="373">AH85-J85</f>
        <v>21465</v>
      </c>
      <c r="AJ85" s="35">
        <f t="shared" ref="AJ85:AJ91" si="374">AH85/J85</f>
        <v>1.9329363699582753</v>
      </c>
      <c r="AK85" s="33">
        <v>34692</v>
      </c>
      <c r="AL85" s="33">
        <f t="shared" ref="AL85:AL91" si="375">AK85-K85</f>
        <v>-3024</v>
      </c>
      <c r="AM85" s="35">
        <f t="shared" ref="AM85:AM91" si="376">AK85/K85</f>
        <v>0.91982182628062359</v>
      </c>
      <c r="AN85" s="33">
        <v>66658</v>
      </c>
      <c r="AO85" s="33">
        <f t="shared" si="351"/>
        <v>39212</v>
      </c>
      <c r="AP85" s="35">
        <f t="shared" si="352"/>
        <v>2.4286963491947824</v>
      </c>
      <c r="AQ85" s="38">
        <f t="shared" si="353"/>
        <v>256994</v>
      </c>
      <c r="AR85" s="38">
        <f t="shared" si="354"/>
        <v>93925</v>
      </c>
      <c r="AS85" s="39">
        <f t="shared" si="355"/>
        <v>1.5759831727673561</v>
      </c>
      <c r="AT85" s="33">
        <v>42807</v>
      </c>
      <c r="AU85" s="33">
        <f t="shared" si="356"/>
        <v>14920</v>
      </c>
      <c r="AV85" s="35">
        <f t="shared" si="357"/>
        <v>1.5350163158460932</v>
      </c>
      <c r="AW85" s="33">
        <v>51210</v>
      </c>
      <c r="AX85" s="33">
        <f t="shared" si="358"/>
        <v>15480</v>
      </c>
      <c r="AY85" s="35">
        <f t="shared" si="359"/>
        <v>1.4332493702770781</v>
      </c>
      <c r="AZ85" s="33">
        <v>56266.07</v>
      </c>
      <c r="BA85" s="33">
        <f t="shared" si="257"/>
        <v>17698.07</v>
      </c>
      <c r="BB85" s="40">
        <f t="shared" si="258"/>
        <v>1.4588796411532876</v>
      </c>
      <c r="BC85" s="38">
        <f t="shared" si="259"/>
        <v>407277.07</v>
      </c>
      <c r="BD85" s="38">
        <f t="shared" si="260"/>
        <v>142023.07</v>
      </c>
      <c r="BE85" s="39">
        <f t="shared" si="261"/>
        <v>1.5354229153943013</v>
      </c>
      <c r="BF85" s="33">
        <v>54969</v>
      </c>
      <c r="BG85" s="33">
        <f t="shared" si="262"/>
        <v>11269</v>
      </c>
      <c r="BH85" s="40">
        <f t="shared" si="263"/>
        <v>1.2578718535469107</v>
      </c>
      <c r="BI85" s="33">
        <v>58214</v>
      </c>
      <c r="BJ85" s="33">
        <f t="shared" si="264"/>
        <v>28121</v>
      </c>
      <c r="BK85" s="40">
        <f t="shared" si="265"/>
        <v>1.9344698102548765</v>
      </c>
      <c r="BL85" s="33">
        <v>161024</v>
      </c>
      <c r="BM85" s="33">
        <f t="shared" si="266"/>
        <v>52045</v>
      </c>
      <c r="BN85" s="40">
        <f t="shared" si="267"/>
        <v>1.4775690729406583</v>
      </c>
      <c r="BO85" s="38">
        <f t="shared" si="268"/>
        <v>681484.07000000007</v>
      </c>
      <c r="BP85" s="33">
        <f t="shared" si="269"/>
        <v>233458.07000000007</v>
      </c>
      <c r="BQ85" s="40">
        <f t="shared" si="270"/>
        <v>1.5210815220545237</v>
      </c>
      <c r="BR85" s="33">
        <v>56195.76</v>
      </c>
      <c r="BS85" s="33">
        <f t="shared" si="271"/>
        <v>19526.760000000002</v>
      </c>
      <c r="BT85" s="35">
        <f t="shared" si="272"/>
        <v>1.5325141127382804</v>
      </c>
      <c r="BU85" s="33">
        <v>62897</v>
      </c>
      <c r="BV85" s="33">
        <f t="shared" si="273"/>
        <v>22664</v>
      </c>
      <c r="BW85" s="35">
        <f t="shared" si="274"/>
        <v>1.5633186687545051</v>
      </c>
      <c r="BX85" s="33">
        <v>57677</v>
      </c>
      <c r="BY85" s="33">
        <f t="shared" si="275"/>
        <v>23408</v>
      </c>
      <c r="BZ85" s="35">
        <f t="shared" si="276"/>
        <v>1.6830663281683154</v>
      </c>
      <c r="CA85" s="41">
        <f t="shared" si="277"/>
        <v>176769.76</v>
      </c>
      <c r="CB85" s="41">
        <f t="shared" si="278"/>
        <v>65598.760000000009</v>
      </c>
      <c r="CC85" s="42">
        <f t="shared" si="279"/>
        <v>1.5900707918431967</v>
      </c>
      <c r="CD85" s="33">
        <v>62641</v>
      </c>
      <c r="CE85" s="33">
        <f t="shared" si="280"/>
        <v>18168</v>
      </c>
      <c r="CF85" s="35">
        <f t="shared" si="281"/>
        <v>1.4085175274885886</v>
      </c>
      <c r="CG85" s="33">
        <v>67672</v>
      </c>
      <c r="CH85" s="33">
        <f t="shared" si="282"/>
        <v>32980</v>
      </c>
      <c r="CI85" s="35">
        <f t="shared" si="283"/>
        <v>1.9506514470194858</v>
      </c>
      <c r="CJ85" s="33">
        <v>70273</v>
      </c>
      <c r="CK85" s="33">
        <f t="shared" si="284"/>
        <v>3615</v>
      </c>
      <c r="CL85" s="35">
        <f t="shared" si="285"/>
        <v>1.0542320501665217</v>
      </c>
      <c r="CM85" s="41">
        <f t="shared" si="286"/>
        <v>377355.76</v>
      </c>
      <c r="CN85" s="41">
        <f t="shared" si="287"/>
        <v>120361.76000000001</v>
      </c>
      <c r="CO85" s="42">
        <f t="shared" si="288"/>
        <v>1.4683446306139443</v>
      </c>
      <c r="CP85" s="33">
        <v>70983</v>
      </c>
      <c r="CQ85" s="33">
        <f t="shared" si="289"/>
        <v>28176</v>
      </c>
      <c r="CR85" s="35">
        <f t="shared" si="290"/>
        <v>1.6582101058238139</v>
      </c>
      <c r="CS85" s="33">
        <v>73297.490000000005</v>
      </c>
      <c r="CT85" s="33">
        <f t="shared" si="291"/>
        <v>22087.490000000005</v>
      </c>
      <c r="CU85" s="35">
        <f t="shared" si="292"/>
        <v>1.4313120484280415</v>
      </c>
      <c r="CV85" s="33">
        <v>85859</v>
      </c>
      <c r="CW85" s="33">
        <f t="shared" si="293"/>
        <v>29592.93</v>
      </c>
      <c r="CX85" s="35">
        <f t="shared" si="294"/>
        <v>1.5259462763260345</v>
      </c>
      <c r="CY85" s="41">
        <f t="shared" si="295"/>
        <v>607495.25</v>
      </c>
      <c r="CZ85" s="41">
        <f t="shared" si="296"/>
        <v>200218.18</v>
      </c>
      <c r="DA85" s="42">
        <f t="shared" si="297"/>
        <v>1.491601896468171</v>
      </c>
      <c r="DB85" s="33">
        <v>69497</v>
      </c>
      <c r="DC85" s="33">
        <f t="shared" si="298"/>
        <v>14528</v>
      </c>
      <c r="DD85" s="35">
        <f t="shared" si="299"/>
        <v>1.2642944204915498</v>
      </c>
      <c r="DE85" s="33">
        <v>75791</v>
      </c>
      <c r="DF85" s="33">
        <f t="shared" si="300"/>
        <v>17577</v>
      </c>
      <c r="DG85" s="35">
        <f t="shared" si="301"/>
        <v>1.3019376782217336</v>
      </c>
      <c r="DH85" s="33">
        <v>204356</v>
      </c>
      <c r="DI85" s="33">
        <f t="shared" si="302"/>
        <v>43332</v>
      </c>
      <c r="DJ85" s="35">
        <f t="shared" si="303"/>
        <v>1.2691027424483308</v>
      </c>
      <c r="DK85" s="41">
        <f t="shared" si="304"/>
        <v>957139.25</v>
      </c>
      <c r="DL85" s="41">
        <f t="shared" si="305"/>
        <v>275655.17999999993</v>
      </c>
      <c r="DM85" s="42">
        <f t="shared" si="306"/>
        <v>1.4044924777185179</v>
      </c>
      <c r="DN85" s="33">
        <v>179921</v>
      </c>
      <c r="DO85" s="33">
        <f t="shared" si="307"/>
        <v>60828.24</v>
      </c>
      <c r="DP85" s="35">
        <f t="shared" si="308"/>
        <v>1.5107635426368486</v>
      </c>
      <c r="DQ85" s="33">
        <v>67371</v>
      </c>
      <c r="DR85" s="33">
        <f t="shared" si="309"/>
        <v>9694</v>
      </c>
      <c r="DS85" s="35">
        <f t="shared" si="310"/>
        <v>1.1680739289491477</v>
      </c>
      <c r="DT85" s="43">
        <f t="shared" si="311"/>
        <v>247292</v>
      </c>
      <c r="DU85" s="43">
        <f t="shared" si="312"/>
        <v>70522.239999999991</v>
      </c>
      <c r="DV85" s="44">
        <f t="shared" si="313"/>
        <v>1.3989496846066882</v>
      </c>
      <c r="DW85" s="33">
        <v>201712</v>
      </c>
      <c r="DX85" s="33">
        <f t="shared" si="314"/>
        <v>1126</v>
      </c>
      <c r="DY85" s="35">
        <f t="shared" si="315"/>
        <v>1.0056135522917851</v>
      </c>
      <c r="DZ85" s="43">
        <f t="shared" si="316"/>
        <v>449004</v>
      </c>
      <c r="EA85" s="43">
        <f t="shared" si="317"/>
        <v>71648.239999999991</v>
      </c>
      <c r="EB85" s="44">
        <f t="shared" si="318"/>
        <v>1.1898692098936028</v>
      </c>
      <c r="EC85" s="33">
        <v>70008</v>
      </c>
      <c r="ED85" s="33">
        <f t="shared" si="319"/>
        <v>-975</v>
      </c>
      <c r="EE85" s="35">
        <f t="shared" si="320"/>
        <v>0.98626431680824989</v>
      </c>
      <c r="EF85" s="33">
        <v>73264</v>
      </c>
      <c r="EG85" s="33">
        <f t="shared" si="321"/>
        <v>-33.490000000005239</v>
      </c>
      <c r="EH85" s="35">
        <f t="shared" si="322"/>
        <v>0.99954309485904624</v>
      </c>
      <c r="EI85" s="33">
        <v>98245</v>
      </c>
      <c r="EJ85" s="33">
        <f t="shared" si="323"/>
        <v>12386</v>
      </c>
      <c r="EK85" s="35">
        <f t="shared" si="324"/>
        <v>1.1442597747469689</v>
      </c>
      <c r="EL85" s="43">
        <f t="shared" si="325"/>
        <v>690521</v>
      </c>
      <c r="EM85" s="43">
        <f t="shared" si="326"/>
        <v>83025.75</v>
      </c>
      <c r="EN85" s="44">
        <f t="shared" si="327"/>
        <v>1.1366689698396819</v>
      </c>
      <c r="EO85" s="33">
        <v>140697</v>
      </c>
      <c r="EP85" s="33">
        <f t="shared" si="328"/>
        <v>-4591</v>
      </c>
      <c r="EQ85" s="35">
        <f t="shared" si="329"/>
        <v>0.96840069379439453</v>
      </c>
      <c r="ER85" s="33">
        <v>256244</v>
      </c>
      <c r="ES85" s="33">
        <f t="shared" si="239"/>
        <v>51888</v>
      </c>
      <c r="ET85" s="35">
        <f t="shared" si="240"/>
        <v>1.2539098436062557</v>
      </c>
      <c r="EU85" s="43">
        <f t="shared" si="241"/>
        <v>1087462</v>
      </c>
      <c r="EV85" s="43">
        <f t="shared" si="242"/>
        <v>130322.75</v>
      </c>
      <c r="EW85" s="44">
        <f t="shared" si="243"/>
        <v>1.1361586101499861</v>
      </c>
      <c r="EX85" s="33">
        <v>253363</v>
      </c>
      <c r="EY85" s="33">
        <f t="shared" si="244"/>
        <v>6071</v>
      </c>
      <c r="EZ85" s="35">
        <f t="shared" si="245"/>
        <v>1.0245499247852741</v>
      </c>
      <c r="FA85" s="33">
        <v>220218.96</v>
      </c>
      <c r="FB85" s="33">
        <f t="shared" si="246"/>
        <v>18506.959999999992</v>
      </c>
      <c r="FC85" s="35">
        <f t="shared" si="247"/>
        <v>1.091749424922662</v>
      </c>
      <c r="FD85" s="45">
        <f t="shared" si="248"/>
        <v>473581.95999999996</v>
      </c>
      <c r="FE85" s="45">
        <f t="shared" si="249"/>
        <v>24577.959999999963</v>
      </c>
      <c r="FF85" s="46">
        <f t="shared" si="250"/>
        <v>1.0547388441973791</v>
      </c>
      <c r="FG85" s="33">
        <v>274703</v>
      </c>
      <c r="FH85" s="33">
        <f t="shared" si="251"/>
        <v>33186</v>
      </c>
      <c r="FI85" s="35">
        <f t="shared" si="252"/>
        <v>1.1374064765627265</v>
      </c>
      <c r="FJ85" s="45">
        <f t="shared" si="253"/>
        <v>748284.96</v>
      </c>
      <c r="FK85" s="45">
        <f t="shared" si="254"/>
        <v>57763.959999999963</v>
      </c>
      <c r="FL85" s="46">
        <f t="shared" si="255"/>
        <v>1.0836527201924344</v>
      </c>
      <c r="FM85" s="33">
        <v>375122</v>
      </c>
      <c r="FN85" s="33">
        <f t="shared" si="330"/>
        <v>-21819</v>
      </c>
      <c r="FO85" s="35">
        <f t="shared" si="331"/>
        <v>0.94503213323894486</v>
      </c>
      <c r="FP85" s="45">
        <f t="shared" si="256"/>
        <v>1123406.96</v>
      </c>
      <c r="FQ85" s="45">
        <f t="shared" si="332"/>
        <v>35944.959999999963</v>
      </c>
      <c r="FR85" s="46">
        <f t="shared" si="333"/>
        <v>1.0330539917716666</v>
      </c>
    </row>
    <row r="86" spans="1:174" x14ac:dyDescent="0.2">
      <c r="A86" s="32">
        <v>78</v>
      </c>
      <c r="B86" s="32" t="s">
        <v>168</v>
      </c>
      <c r="C86" s="10">
        <v>1012007740</v>
      </c>
      <c r="D86" s="10">
        <v>101201001</v>
      </c>
      <c r="E86" s="10">
        <v>86618101</v>
      </c>
      <c r="F86" s="33">
        <v>1033</v>
      </c>
      <c r="G86" s="33">
        <v>62078</v>
      </c>
      <c r="H86" s="33">
        <v>29898</v>
      </c>
      <c r="I86" s="34">
        <f t="shared" si="360"/>
        <v>93009</v>
      </c>
      <c r="J86" s="33">
        <v>31320</v>
      </c>
      <c r="K86" s="33">
        <v>32319</v>
      </c>
      <c r="L86" s="33">
        <v>36714</v>
      </c>
      <c r="M86" s="34">
        <f t="shared" si="361"/>
        <v>193362</v>
      </c>
      <c r="N86" s="33">
        <v>24130</v>
      </c>
      <c r="O86" s="33">
        <v>10458</v>
      </c>
      <c r="P86" s="33">
        <v>52811</v>
      </c>
      <c r="Q86" s="34">
        <f t="shared" si="362"/>
        <v>280761</v>
      </c>
      <c r="R86" s="33">
        <v>37338</v>
      </c>
      <c r="S86" s="33">
        <v>32269</v>
      </c>
      <c r="T86" s="33">
        <v>45224</v>
      </c>
      <c r="U86" s="34">
        <f t="shared" si="363"/>
        <v>395592</v>
      </c>
      <c r="V86" s="33">
        <v>0</v>
      </c>
      <c r="W86" s="33">
        <f t="shared" si="364"/>
        <v>-1033</v>
      </c>
      <c r="X86" s="35">
        <f t="shared" si="365"/>
        <v>0</v>
      </c>
      <c r="Y86" s="33">
        <v>43173</v>
      </c>
      <c r="Z86" s="33">
        <f t="shared" si="366"/>
        <v>-18905</v>
      </c>
      <c r="AA86" s="35">
        <f t="shared" si="367"/>
        <v>0.69546377138438742</v>
      </c>
      <c r="AB86" s="33">
        <v>43648</v>
      </c>
      <c r="AC86" s="33">
        <f t="shared" si="368"/>
        <v>13750</v>
      </c>
      <c r="AD86" s="35">
        <f t="shared" si="369"/>
        <v>1.4598969830757911</v>
      </c>
      <c r="AE86" s="36">
        <f t="shared" si="370"/>
        <v>86821</v>
      </c>
      <c r="AF86" s="36">
        <f t="shared" si="371"/>
        <v>-6188</v>
      </c>
      <c r="AG86" s="37">
        <f t="shared" si="372"/>
        <v>0.93346880409422739</v>
      </c>
      <c r="AH86" s="33">
        <v>42099</v>
      </c>
      <c r="AI86" s="33">
        <f t="shared" si="373"/>
        <v>10779</v>
      </c>
      <c r="AJ86" s="35">
        <f t="shared" si="374"/>
        <v>1.3441570881226053</v>
      </c>
      <c r="AK86" s="33">
        <v>33290</v>
      </c>
      <c r="AL86" s="33">
        <f t="shared" si="375"/>
        <v>971</v>
      </c>
      <c r="AM86" s="35">
        <f t="shared" si="376"/>
        <v>1.0300442464185153</v>
      </c>
      <c r="AN86" s="33">
        <v>41897</v>
      </c>
      <c r="AO86" s="33">
        <f t="shared" si="351"/>
        <v>5183</v>
      </c>
      <c r="AP86" s="35">
        <f t="shared" si="352"/>
        <v>1.1411723048428393</v>
      </c>
      <c r="AQ86" s="38">
        <f t="shared" si="353"/>
        <v>204107</v>
      </c>
      <c r="AR86" s="38">
        <f t="shared" si="354"/>
        <v>10745</v>
      </c>
      <c r="AS86" s="39">
        <f t="shared" si="355"/>
        <v>1.0555693466141227</v>
      </c>
      <c r="AT86" s="33">
        <v>22908.31</v>
      </c>
      <c r="AU86" s="33">
        <f t="shared" si="356"/>
        <v>-1221.6899999999987</v>
      </c>
      <c r="AV86" s="35">
        <f t="shared" si="357"/>
        <v>0.94937049316203903</v>
      </c>
      <c r="AW86" s="33">
        <v>42930</v>
      </c>
      <c r="AX86" s="33">
        <f t="shared" si="358"/>
        <v>32472</v>
      </c>
      <c r="AY86" s="35">
        <f t="shared" si="359"/>
        <v>4.1049913941480209</v>
      </c>
      <c r="AZ86" s="33">
        <v>22741</v>
      </c>
      <c r="BA86" s="33">
        <f t="shared" si="257"/>
        <v>-30070</v>
      </c>
      <c r="BB86" s="40">
        <f t="shared" si="258"/>
        <v>0.43061104694097818</v>
      </c>
      <c r="BC86" s="38">
        <f t="shared" si="259"/>
        <v>292686.31</v>
      </c>
      <c r="BD86" s="38">
        <f t="shared" si="260"/>
        <v>11925.309999999998</v>
      </c>
      <c r="BE86" s="39">
        <f t="shared" si="261"/>
        <v>1.0424749520054424</v>
      </c>
      <c r="BF86" s="33">
        <v>34337.19</v>
      </c>
      <c r="BG86" s="33">
        <f t="shared" si="262"/>
        <v>-3000.8099999999977</v>
      </c>
      <c r="BH86" s="40">
        <f t="shared" si="263"/>
        <v>0.91963120681343413</v>
      </c>
      <c r="BI86" s="33">
        <v>28861</v>
      </c>
      <c r="BJ86" s="33">
        <f t="shared" si="264"/>
        <v>-3408</v>
      </c>
      <c r="BK86" s="40">
        <f t="shared" si="265"/>
        <v>0.89438780253494066</v>
      </c>
      <c r="BL86" s="33">
        <v>46102</v>
      </c>
      <c r="BM86" s="33">
        <f t="shared" si="266"/>
        <v>878</v>
      </c>
      <c r="BN86" s="40">
        <f t="shared" si="267"/>
        <v>1.0194144701928181</v>
      </c>
      <c r="BO86" s="38">
        <f t="shared" si="268"/>
        <v>401986.5</v>
      </c>
      <c r="BP86" s="33">
        <f t="shared" si="269"/>
        <v>6394.5</v>
      </c>
      <c r="BQ86" s="40">
        <f t="shared" si="270"/>
        <v>1.0161643814839532</v>
      </c>
      <c r="BR86" s="33">
        <v>0</v>
      </c>
      <c r="BS86" s="33">
        <f t="shared" si="271"/>
        <v>0</v>
      </c>
      <c r="BT86" s="35" t="e">
        <f t="shared" si="272"/>
        <v>#DIV/0!</v>
      </c>
      <c r="BU86" s="33">
        <v>63558</v>
      </c>
      <c r="BV86" s="33">
        <f t="shared" si="273"/>
        <v>20385</v>
      </c>
      <c r="BW86" s="35">
        <f t="shared" si="274"/>
        <v>1.4721701063164478</v>
      </c>
      <c r="BX86" s="33">
        <v>45074</v>
      </c>
      <c r="BY86" s="33">
        <f t="shared" si="275"/>
        <v>1426</v>
      </c>
      <c r="BZ86" s="35">
        <f t="shared" si="276"/>
        <v>1.0326704545454546</v>
      </c>
      <c r="CA86" s="41">
        <f t="shared" si="277"/>
        <v>108632</v>
      </c>
      <c r="CB86" s="41">
        <f t="shared" si="278"/>
        <v>21811</v>
      </c>
      <c r="CC86" s="42">
        <f t="shared" si="279"/>
        <v>1.2512180232892964</v>
      </c>
      <c r="CD86" s="33">
        <v>25592</v>
      </c>
      <c r="CE86" s="33">
        <f t="shared" si="280"/>
        <v>-16507</v>
      </c>
      <c r="CF86" s="35">
        <f t="shared" si="281"/>
        <v>0.60790042518824672</v>
      </c>
      <c r="CG86" s="33">
        <v>30623</v>
      </c>
      <c r="CH86" s="33">
        <f t="shared" si="282"/>
        <v>-2667</v>
      </c>
      <c r="CI86" s="35">
        <f t="shared" si="283"/>
        <v>0.91988585160708924</v>
      </c>
      <c r="CJ86" s="33">
        <v>32459</v>
      </c>
      <c r="CK86" s="33">
        <f t="shared" si="284"/>
        <v>-9438</v>
      </c>
      <c r="CL86" s="35">
        <f t="shared" si="285"/>
        <v>0.77473327445879181</v>
      </c>
      <c r="CM86" s="41">
        <f t="shared" si="286"/>
        <v>197306</v>
      </c>
      <c r="CN86" s="41">
        <f t="shared" si="287"/>
        <v>-6801</v>
      </c>
      <c r="CO86" s="42">
        <f t="shared" si="288"/>
        <v>0.966679241770248</v>
      </c>
      <c r="CP86" s="33">
        <v>36384</v>
      </c>
      <c r="CQ86" s="33">
        <f t="shared" si="289"/>
        <v>13475.689999999999</v>
      </c>
      <c r="CR86" s="35">
        <f t="shared" si="290"/>
        <v>1.5882446151636676</v>
      </c>
      <c r="CS86" s="33">
        <v>40901</v>
      </c>
      <c r="CT86" s="33">
        <f t="shared" si="291"/>
        <v>-2029</v>
      </c>
      <c r="CU86" s="35">
        <f t="shared" si="292"/>
        <v>0.952737013743303</v>
      </c>
      <c r="CV86" s="33">
        <v>25986</v>
      </c>
      <c r="CW86" s="33">
        <f t="shared" si="293"/>
        <v>3245</v>
      </c>
      <c r="CX86" s="35">
        <f t="shared" si="294"/>
        <v>1.1426938129369861</v>
      </c>
      <c r="CY86" s="41">
        <f t="shared" si="295"/>
        <v>300577</v>
      </c>
      <c r="CZ86" s="41">
        <f t="shared" si="296"/>
        <v>7890.6900000000023</v>
      </c>
      <c r="DA86" s="42">
        <f t="shared" si="297"/>
        <v>1.026959545870116</v>
      </c>
      <c r="DB86" s="33">
        <v>31737</v>
      </c>
      <c r="DC86" s="33">
        <f t="shared" si="298"/>
        <v>-2600.1900000000023</v>
      </c>
      <c r="DD86" s="35">
        <f t="shared" si="299"/>
        <v>0.92427481689678148</v>
      </c>
      <c r="DE86" s="33">
        <v>31787</v>
      </c>
      <c r="DF86" s="33">
        <f t="shared" si="300"/>
        <v>2926</v>
      </c>
      <c r="DG86" s="35">
        <f t="shared" si="301"/>
        <v>1.1013824884792627</v>
      </c>
      <c r="DH86" s="33">
        <v>32737</v>
      </c>
      <c r="DI86" s="33">
        <f t="shared" si="302"/>
        <v>-13365</v>
      </c>
      <c r="DJ86" s="35">
        <f t="shared" si="303"/>
        <v>0.71009934493080562</v>
      </c>
      <c r="DK86" s="41">
        <f t="shared" si="304"/>
        <v>396838</v>
      </c>
      <c r="DL86" s="41">
        <f t="shared" si="305"/>
        <v>-5148.5</v>
      </c>
      <c r="DM86" s="42">
        <f t="shared" si="306"/>
        <v>0.98719235596220267</v>
      </c>
      <c r="DN86" s="33">
        <v>60569</v>
      </c>
      <c r="DO86" s="33">
        <f t="shared" si="307"/>
        <v>-2989</v>
      </c>
      <c r="DP86" s="35">
        <f t="shared" si="308"/>
        <v>0.95297208848610715</v>
      </c>
      <c r="DQ86" s="33">
        <v>38872</v>
      </c>
      <c r="DR86" s="33">
        <f t="shared" si="309"/>
        <v>-6202</v>
      </c>
      <c r="DS86" s="35">
        <f t="shared" si="310"/>
        <v>0.86240404667879489</v>
      </c>
      <c r="DT86" s="43">
        <f t="shared" si="311"/>
        <v>99441</v>
      </c>
      <c r="DU86" s="43">
        <f t="shared" si="312"/>
        <v>-9191</v>
      </c>
      <c r="DV86" s="44">
        <f t="shared" si="313"/>
        <v>0.91539325428971208</v>
      </c>
      <c r="DW86" s="33">
        <v>93927.49</v>
      </c>
      <c r="DX86" s="33">
        <f t="shared" si="314"/>
        <v>5253.4900000000052</v>
      </c>
      <c r="DY86" s="35">
        <f t="shared" si="315"/>
        <v>1.0592449872566931</v>
      </c>
      <c r="DZ86" s="43">
        <f t="shared" si="316"/>
        <v>193368.49</v>
      </c>
      <c r="EA86" s="43">
        <f t="shared" si="317"/>
        <v>-3937.5100000000093</v>
      </c>
      <c r="EB86" s="44">
        <f t="shared" si="318"/>
        <v>0.98004363780118187</v>
      </c>
      <c r="EC86" s="33">
        <v>37144</v>
      </c>
      <c r="ED86" s="33">
        <f t="shared" si="319"/>
        <v>760</v>
      </c>
      <c r="EE86" s="35">
        <f t="shared" si="320"/>
        <v>1.0208883025505717</v>
      </c>
      <c r="EF86" s="33">
        <v>31741</v>
      </c>
      <c r="EG86" s="33">
        <f t="shared" si="321"/>
        <v>-9160</v>
      </c>
      <c r="EH86" s="35">
        <f t="shared" si="322"/>
        <v>0.77604459548666294</v>
      </c>
      <c r="EI86" s="33">
        <v>37050.44</v>
      </c>
      <c r="EJ86" s="33">
        <f t="shared" si="323"/>
        <v>11064.440000000002</v>
      </c>
      <c r="EK86" s="35">
        <f t="shared" si="324"/>
        <v>1.4257846532748404</v>
      </c>
      <c r="EL86" s="43">
        <f t="shared" si="325"/>
        <v>299303.93</v>
      </c>
      <c r="EM86" s="43">
        <f t="shared" si="326"/>
        <v>-1273.070000000007</v>
      </c>
      <c r="EN86" s="44">
        <f t="shared" si="327"/>
        <v>0.99576457945884078</v>
      </c>
      <c r="EO86" s="33">
        <v>71390</v>
      </c>
      <c r="EP86" s="33">
        <f t="shared" si="328"/>
        <v>7866</v>
      </c>
      <c r="EQ86" s="35">
        <f t="shared" si="329"/>
        <v>1.1238272149108999</v>
      </c>
      <c r="ER86" s="33">
        <v>37988</v>
      </c>
      <c r="ES86" s="33">
        <f t="shared" si="239"/>
        <v>5251</v>
      </c>
      <c r="ET86" s="35">
        <f t="shared" si="240"/>
        <v>1.1603995479121483</v>
      </c>
      <c r="EU86" s="43">
        <f t="shared" si="241"/>
        <v>408681.93</v>
      </c>
      <c r="EV86" s="43">
        <f t="shared" si="242"/>
        <v>11843.929999999993</v>
      </c>
      <c r="EW86" s="44">
        <f t="shared" si="243"/>
        <v>1.029845755698799</v>
      </c>
      <c r="EX86" s="33">
        <v>102682</v>
      </c>
      <c r="EY86" s="33">
        <f t="shared" si="244"/>
        <v>3241</v>
      </c>
      <c r="EZ86" s="35">
        <f t="shared" si="245"/>
        <v>1.0325921903440232</v>
      </c>
      <c r="FA86" s="33">
        <v>96507</v>
      </c>
      <c r="FB86" s="33">
        <f t="shared" si="246"/>
        <v>2579.5099999999948</v>
      </c>
      <c r="FC86" s="35">
        <f t="shared" si="247"/>
        <v>1.0274627800657719</v>
      </c>
      <c r="FD86" s="45">
        <f t="shared" si="248"/>
        <v>199189</v>
      </c>
      <c r="FE86" s="45">
        <f t="shared" si="249"/>
        <v>5820.5100000000093</v>
      </c>
      <c r="FF86" s="46">
        <f t="shared" si="250"/>
        <v>1.0301006125661942</v>
      </c>
      <c r="FG86" s="33">
        <v>97184</v>
      </c>
      <c r="FH86" s="33">
        <f t="shared" si="251"/>
        <v>-8751.4400000000023</v>
      </c>
      <c r="FI86" s="35">
        <f t="shared" si="252"/>
        <v>0.91738893046557413</v>
      </c>
      <c r="FJ86" s="45">
        <f t="shared" si="253"/>
        <v>296373</v>
      </c>
      <c r="FK86" s="45">
        <f t="shared" si="254"/>
        <v>-2930.929999999993</v>
      </c>
      <c r="FL86" s="46">
        <f t="shared" si="255"/>
        <v>0.99020751247736705</v>
      </c>
      <c r="FM86" s="33">
        <v>104983</v>
      </c>
      <c r="FN86" s="33">
        <f t="shared" si="330"/>
        <v>-4395</v>
      </c>
      <c r="FO86" s="35">
        <f t="shared" si="331"/>
        <v>0.95981824498528046</v>
      </c>
      <c r="FP86" s="45">
        <f t="shared" si="256"/>
        <v>401356</v>
      </c>
      <c r="FQ86" s="45">
        <f t="shared" si="332"/>
        <v>-7325.929999999993</v>
      </c>
      <c r="FR86" s="46">
        <f t="shared" si="333"/>
        <v>0.98207425026107709</v>
      </c>
    </row>
    <row r="87" spans="1:174" x14ac:dyDescent="0.2">
      <c r="A87" s="32">
        <v>79</v>
      </c>
      <c r="B87" s="32" t="s">
        <v>169</v>
      </c>
      <c r="C87" s="10">
        <v>1012001963</v>
      </c>
      <c r="D87" s="10">
        <v>101201001</v>
      </c>
      <c r="E87" s="10">
        <v>86618422</v>
      </c>
      <c r="F87" s="33">
        <v>20875</v>
      </c>
      <c r="G87" s="33">
        <v>101506</v>
      </c>
      <c r="H87" s="33">
        <v>116192</v>
      </c>
      <c r="I87" s="34">
        <f t="shared" si="360"/>
        <v>238573</v>
      </c>
      <c r="J87" s="33">
        <v>94907</v>
      </c>
      <c r="K87" s="33">
        <v>111481</v>
      </c>
      <c r="L87" s="33">
        <v>263493</v>
      </c>
      <c r="M87" s="34">
        <f t="shared" si="361"/>
        <v>708454</v>
      </c>
      <c r="N87" s="33">
        <v>11735</v>
      </c>
      <c r="O87" s="33">
        <v>33912</v>
      </c>
      <c r="P87" s="33">
        <v>45510</v>
      </c>
      <c r="Q87" s="34">
        <f t="shared" si="362"/>
        <v>799611</v>
      </c>
      <c r="R87" s="33">
        <v>93940</v>
      </c>
      <c r="S87" s="33">
        <v>96314</v>
      </c>
      <c r="T87" s="33">
        <v>167056</v>
      </c>
      <c r="U87" s="34">
        <f t="shared" si="363"/>
        <v>1156921</v>
      </c>
      <c r="V87" s="33">
        <v>36369</v>
      </c>
      <c r="W87" s="33">
        <f t="shared" si="364"/>
        <v>15494</v>
      </c>
      <c r="X87" s="35">
        <f t="shared" si="365"/>
        <v>1.7422275449101796</v>
      </c>
      <c r="Y87" s="33">
        <v>109436</v>
      </c>
      <c r="Z87" s="33">
        <f t="shared" si="366"/>
        <v>7930</v>
      </c>
      <c r="AA87" s="35">
        <f t="shared" si="367"/>
        <v>1.0781234606821271</v>
      </c>
      <c r="AB87" s="33">
        <v>104890</v>
      </c>
      <c r="AC87" s="33">
        <f t="shared" si="368"/>
        <v>-11302</v>
      </c>
      <c r="AD87" s="35">
        <f t="shared" si="369"/>
        <v>0.90272996419719087</v>
      </c>
      <c r="AE87" s="36">
        <f t="shared" si="370"/>
        <v>250695</v>
      </c>
      <c r="AF87" s="36">
        <f t="shared" si="371"/>
        <v>12122</v>
      </c>
      <c r="AG87" s="37">
        <f t="shared" si="372"/>
        <v>1.0508104437635442</v>
      </c>
      <c r="AH87" s="33">
        <v>93309</v>
      </c>
      <c r="AI87" s="33">
        <f t="shared" si="373"/>
        <v>-1598</v>
      </c>
      <c r="AJ87" s="35">
        <f t="shared" si="374"/>
        <v>0.98316246430716381</v>
      </c>
      <c r="AK87" s="33">
        <v>110025</v>
      </c>
      <c r="AL87" s="33">
        <f t="shared" si="375"/>
        <v>-1456</v>
      </c>
      <c r="AM87" s="35">
        <f t="shared" si="376"/>
        <v>0.98693947847615293</v>
      </c>
      <c r="AN87" s="33">
        <v>234415</v>
      </c>
      <c r="AO87" s="33">
        <f t="shared" si="351"/>
        <v>-29078</v>
      </c>
      <c r="AP87" s="35">
        <f t="shared" si="352"/>
        <v>0.88964412716846364</v>
      </c>
      <c r="AQ87" s="38">
        <f t="shared" si="353"/>
        <v>688444</v>
      </c>
      <c r="AR87" s="38">
        <f t="shared" si="354"/>
        <v>-20010</v>
      </c>
      <c r="AS87" s="39">
        <f t="shared" si="355"/>
        <v>0.97175539978601289</v>
      </c>
      <c r="AT87" s="33">
        <v>90049</v>
      </c>
      <c r="AU87" s="33">
        <f t="shared" si="356"/>
        <v>78314</v>
      </c>
      <c r="AV87" s="35">
        <f t="shared" si="357"/>
        <v>7.6735406902428629</v>
      </c>
      <c r="AW87" s="33">
        <v>16586</v>
      </c>
      <c r="AX87" s="33">
        <f t="shared" si="358"/>
        <v>-17326</v>
      </c>
      <c r="AY87" s="35">
        <f t="shared" si="359"/>
        <v>0.48908940787921679</v>
      </c>
      <c r="AZ87" s="33">
        <v>52807</v>
      </c>
      <c r="BA87" s="33">
        <f t="shared" si="257"/>
        <v>7297</v>
      </c>
      <c r="BB87" s="40">
        <f t="shared" si="258"/>
        <v>1.1603383871676554</v>
      </c>
      <c r="BC87" s="38">
        <f t="shared" si="259"/>
        <v>847886</v>
      </c>
      <c r="BD87" s="38">
        <f t="shared" si="260"/>
        <v>48275</v>
      </c>
      <c r="BE87" s="39">
        <f t="shared" si="261"/>
        <v>1.0603731064229982</v>
      </c>
      <c r="BF87" s="33">
        <v>98918</v>
      </c>
      <c r="BG87" s="33">
        <f t="shared" si="262"/>
        <v>4978</v>
      </c>
      <c r="BH87" s="40">
        <f t="shared" si="263"/>
        <v>1.0529912710240579</v>
      </c>
      <c r="BI87" s="33">
        <v>97367.32</v>
      </c>
      <c r="BJ87" s="33">
        <f t="shared" si="264"/>
        <v>1053.320000000007</v>
      </c>
      <c r="BK87" s="40">
        <f t="shared" si="265"/>
        <v>1.0109363124779369</v>
      </c>
      <c r="BL87" s="33">
        <v>145318</v>
      </c>
      <c r="BM87" s="33">
        <f t="shared" si="266"/>
        <v>-21738</v>
      </c>
      <c r="BN87" s="40">
        <f t="shared" si="267"/>
        <v>0.86987596973469972</v>
      </c>
      <c r="BO87" s="38">
        <f t="shared" si="268"/>
        <v>1189489.32</v>
      </c>
      <c r="BP87" s="33">
        <f t="shared" si="269"/>
        <v>32568.320000000065</v>
      </c>
      <c r="BQ87" s="40">
        <f t="shared" si="270"/>
        <v>1.02815085904742</v>
      </c>
      <c r="BR87" s="33">
        <v>67205</v>
      </c>
      <c r="BS87" s="33">
        <f t="shared" si="271"/>
        <v>30836</v>
      </c>
      <c r="BT87" s="35">
        <f t="shared" si="272"/>
        <v>1.8478649399213616</v>
      </c>
      <c r="BU87" s="33">
        <v>110666</v>
      </c>
      <c r="BV87" s="33">
        <f t="shared" si="273"/>
        <v>1230</v>
      </c>
      <c r="BW87" s="35">
        <f t="shared" si="274"/>
        <v>1.01123944588618</v>
      </c>
      <c r="BX87" s="33">
        <v>121563.56</v>
      </c>
      <c r="BY87" s="33">
        <f t="shared" si="275"/>
        <v>16673.559999999998</v>
      </c>
      <c r="BZ87" s="35">
        <f t="shared" si="276"/>
        <v>1.1589623415006196</v>
      </c>
      <c r="CA87" s="41">
        <f t="shared" si="277"/>
        <v>299434.56</v>
      </c>
      <c r="CB87" s="41">
        <f t="shared" si="278"/>
        <v>48739.56</v>
      </c>
      <c r="CC87" s="42">
        <f t="shared" si="279"/>
        <v>1.1944177586310059</v>
      </c>
      <c r="CD87" s="33">
        <v>98076</v>
      </c>
      <c r="CE87" s="33">
        <f t="shared" si="280"/>
        <v>4767</v>
      </c>
      <c r="CF87" s="35">
        <f t="shared" si="281"/>
        <v>1.0510883194547149</v>
      </c>
      <c r="CG87" s="33">
        <v>153161</v>
      </c>
      <c r="CH87" s="33">
        <f t="shared" si="282"/>
        <v>43136</v>
      </c>
      <c r="CI87" s="35">
        <f t="shared" si="283"/>
        <v>1.3920563508293569</v>
      </c>
      <c r="CJ87" s="33">
        <v>236580</v>
      </c>
      <c r="CK87" s="33">
        <f t="shared" si="284"/>
        <v>2165</v>
      </c>
      <c r="CL87" s="35">
        <f t="shared" si="285"/>
        <v>1.0092357570974553</v>
      </c>
      <c r="CM87" s="41">
        <f t="shared" si="286"/>
        <v>787251.56</v>
      </c>
      <c r="CN87" s="41">
        <f t="shared" si="287"/>
        <v>98807.560000000056</v>
      </c>
      <c r="CO87" s="42">
        <f t="shared" si="288"/>
        <v>1.1435230171226709</v>
      </c>
      <c r="CP87" s="33">
        <v>82777.89</v>
      </c>
      <c r="CQ87" s="33">
        <f t="shared" si="289"/>
        <v>-7271.1100000000006</v>
      </c>
      <c r="CR87" s="35">
        <f t="shared" si="290"/>
        <v>0.91925385068129573</v>
      </c>
      <c r="CS87" s="33">
        <v>22157</v>
      </c>
      <c r="CT87" s="33">
        <f t="shared" si="291"/>
        <v>5571</v>
      </c>
      <c r="CU87" s="35">
        <f t="shared" si="292"/>
        <v>1.335885686723743</v>
      </c>
      <c r="CV87" s="33">
        <v>48824</v>
      </c>
      <c r="CW87" s="33">
        <f t="shared" si="293"/>
        <v>-3983</v>
      </c>
      <c r="CX87" s="35">
        <f t="shared" si="294"/>
        <v>0.9245743935463101</v>
      </c>
      <c r="CY87" s="41">
        <f t="shared" si="295"/>
        <v>941010.45000000007</v>
      </c>
      <c r="CZ87" s="41">
        <f t="shared" si="296"/>
        <v>93124.45000000007</v>
      </c>
      <c r="DA87" s="42">
        <f t="shared" si="297"/>
        <v>1.109831333457564</v>
      </c>
      <c r="DB87" s="33">
        <v>113468</v>
      </c>
      <c r="DC87" s="33">
        <f t="shared" si="298"/>
        <v>14550</v>
      </c>
      <c r="DD87" s="35">
        <f t="shared" si="299"/>
        <v>1.1470915303584788</v>
      </c>
      <c r="DE87" s="33">
        <v>98247</v>
      </c>
      <c r="DF87" s="33">
        <f t="shared" si="300"/>
        <v>879.67999999999302</v>
      </c>
      <c r="DG87" s="35">
        <f t="shared" si="301"/>
        <v>1.00903465351619</v>
      </c>
      <c r="DH87" s="33">
        <v>238268</v>
      </c>
      <c r="DI87" s="33">
        <f t="shared" si="302"/>
        <v>92950</v>
      </c>
      <c r="DJ87" s="35">
        <f t="shared" si="303"/>
        <v>1.6396317042623763</v>
      </c>
      <c r="DK87" s="41">
        <f t="shared" si="304"/>
        <v>1390993.4500000002</v>
      </c>
      <c r="DL87" s="41">
        <f t="shared" si="305"/>
        <v>201504.13000000012</v>
      </c>
      <c r="DM87" s="42">
        <f t="shared" si="306"/>
        <v>1.1694039001543957</v>
      </c>
      <c r="DN87" s="33">
        <v>140697</v>
      </c>
      <c r="DO87" s="33">
        <f t="shared" si="307"/>
        <v>-37174</v>
      </c>
      <c r="DP87" s="35">
        <f t="shared" si="308"/>
        <v>0.79100584131196205</v>
      </c>
      <c r="DQ87" s="33">
        <v>135900</v>
      </c>
      <c r="DR87" s="33">
        <f t="shared" si="309"/>
        <v>14336.440000000002</v>
      </c>
      <c r="DS87" s="35">
        <f t="shared" si="310"/>
        <v>1.1179336965781521</v>
      </c>
      <c r="DT87" s="43">
        <f t="shared" si="311"/>
        <v>276597</v>
      </c>
      <c r="DU87" s="43">
        <f t="shared" si="312"/>
        <v>-22837.559999999998</v>
      </c>
      <c r="DV87" s="44">
        <f t="shared" si="313"/>
        <v>0.9237310482797978</v>
      </c>
      <c r="DW87" s="33">
        <v>562114</v>
      </c>
      <c r="DX87" s="33">
        <f t="shared" si="314"/>
        <v>74297</v>
      </c>
      <c r="DY87" s="35">
        <f t="shared" si="315"/>
        <v>1.1523050652191293</v>
      </c>
      <c r="DZ87" s="43">
        <f t="shared" si="316"/>
        <v>838711</v>
      </c>
      <c r="EA87" s="43">
        <f t="shared" si="317"/>
        <v>51459.439999999944</v>
      </c>
      <c r="EB87" s="44">
        <f t="shared" si="318"/>
        <v>1.0653659422408766</v>
      </c>
      <c r="EC87" s="33">
        <v>216943</v>
      </c>
      <c r="ED87" s="33">
        <f t="shared" si="319"/>
        <v>134165.10999999999</v>
      </c>
      <c r="EE87" s="35">
        <f t="shared" si="320"/>
        <v>2.6207843664534094</v>
      </c>
      <c r="EF87" s="33">
        <v>37757</v>
      </c>
      <c r="EG87" s="33">
        <f t="shared" si="321"/>
        <v>15600</v>
      </c>
      <c r="EH87" s="35">
        <f t="shared" si="322"/>
        <v>1.7040664349866859</v>
      </c>
      <c r="EI87" s="33">
        <v>40092</v>
      </c>
      <c r="EJ87" s="33">
        <f t="shared" si="323"/>
        <v>-8732</v>
      </c>
      <c r="EK87" s="35">
        <f t="shared" si="324"/>
        <v>0.82115353105030309</v>
      </c>
      <c r="EL87" s="43">
        <f t="shared" si="325"/>
        <v>1133503</v>
      </c>
      <c r="EM87" s="43">
        <f t="shared" si="326"/>
        <v>192492.54999999993</v>
      </c>
      <c r="EN87" s="44">
        <f t="shared" si="327"/>
        <v>1.20455941801709</v>
      </c>
      <c r="EO87" s="33">
        <v>229271</v>
      </c>
      <c r="EP87" s="33">
        <f t="shared" si="328"/>
        <v>17556</v>
      </c>
      <c r="EQ87" s="35">
        <f t="shared" si="329"/>
        <v>1.0829227971565547</v>
      </c>
      <c r="ER87" s="33">
        <v>201337</v>
      </c>
      <c r="ES87" s="33">
        <f t="shared" si="239"/>
        <v>-36931</v>
      </c>
      <c r="ET87" s="35">
        <f t="shared" si="240"/>
        <v>0.84500226635553244</v>
      </c>
      <c r="EU87" s="43">
        <f t="shared" si="241"/>
        <v>1564111</v>
      </c>
      <c r="EV87" s="43">
        <f t="shared" si="242"/>
        <v>173117.54999999981</v>
      </c>
      <c r="EW87" s="44">
        <f t="shared" si="243"/>
        <v>1.1244560497391269</v>
      </c>
      <c r="EX87" s="33">
        <v>466255</v>
      </c>
      <c r="EY87" s="33">
        <f t="shared" si="244"/>
        <v>189658</v>
      </c>
      <c r="EZ87" s="35">
        <f t="shared" si="245"/>
        <v>1.6856835034364075</v>
      </c>
      <c r="FA87" s="33">
        <v>713494.05</v>
      </c>
      <c r="FB87" s="33">
        <f t="shared" si="246"/>
        <v>151380.05000000005</v>
      </c>
      <c r="FC87" s="35">
        <f t="shared" si="247"/>
        <v>1.2693048918902572</v>
      </c>
      <c r="FD87" s="45">
        <f t="shared" si="248"/>
        <v>1179749.05</v>
      </c>
      <c r="FE87" s="45">
        <f t="shared" si="249"/>
        <v>341038.05000000005</v>
      </c>
      <c r="FF87" s="46">
        <f t="shared" si="250"/>
        <v>1.4066216491735533</v>
      </c>
      <c r="FG87" s="33">
        <v>161181.95000000001</v>
      </c>
      <c r="FH87" s="33">
        <f t="shared" si="251"/>
        <v>-133610.04999999999</v>
      </c>
      <c r="FI87" s="35">
        <f t="shared" si="252"/>
        <v>0.54676500719151133</v>
      </c>
      <c r="FJ87" s="45">
        <f t="shared" si="253"/>
        <v>1340931</v>
      </c>
      <c r="FK87" s="45">
        <f t="shared" si="254"/>
        <v>207428</v>
      </c>
      <c r="FL87" s="46">
        <f t="shared" si="255"/>
        <v>1.1829973101085749</v>
      </c>
      <c r="FM87" s="33">
        <v>561673.11</v>
      </c>
      <c r="FN87" s="33">
        <f t="shared" si="330"/>
        <v>131065.10999999999</v>
      </c>
      <c r="FO87" s="35">
        <f t="shared" si="331"/>
        <v>1.3043722132426707</v>
      </c>
      <c r="FP87" s="45">
        <f t="shared" si="256"/>
        <v>1902604.1099999999</v>
      </c>
      <c r="FQ87" s="45">
        <f t="shared" si="332"/>
        <v>338493.10999999987</v>
      </c>
      <c r="FR87" s="46">
        <f t="shared" si="333"/>
        <v>1.2164124604967295</v>
      </c>
    </row>
    <row r="88" spans="1:174" x14ac:dyDescent="0.2">
      <c r="A88" s="32">
        <v>80</v>
      </c>
      <c r="B88" s="32" t="s">
        <v>170</v>
      </c>
      <c r="C88" s="10">
        <v>1012002519</v>
      </c>
      <c r="D88" s="10" t="s">
        <v>122</v>
      </c>
      <c r="E88" s="10">
        <v>86618422</v>
      </c>
      <c r="F88" s="33">
        <v>63916</v>
      </c>
      <c r="G88" s="33">
        <v>81740</v>
      </c>
      <c r="H88" s="33">
        <v>78031</v>
      </c>
      <c r="I88" s="34">
        <f t="shared" si="360"/>
        <v>223687</v>
      </c>
      <c r="J88" s="33">
        <v>68874</v>
      </c>
      <c r="K88" s="33">
        <v>82662</v>
      </c>
      <c r="L88" s="33">
        <v>154431</v>
      </c>
      <c r="M88" s="34">
        <f t="shared" si="361"/>
        <v>529654</v>
      </c>
      <c r="N88" s="33">
        <v>68328</v>
      </c>
      <c r="O88" s="33">
        <v>47261</v>
      </c>
      <c r="P88" s="33">
        <v>23120</v>
      </c>
      <c r="Q88" s="34">
        <f t="shared" si="362"/>
        <v>668363</v>
      </c>
      <c r="R88" s="33">
        <v>71444</v>
      </c>
      <c r="S88" s="33">
        <v>68196</v>
      </c>
      <c r="T88" s="33">
        <v>133965</v>
      </c>
      <c r="U88" s="34">
        <f t="shared" si="363"/>
        <v>941968</v>
      </c>
      <c r="V88" s="33">
        <v>13436</v>
      </c>
      <c r="W88" s="33">
        <f t="shared" si="364"/>
        <v>-50480</v>
      </c>
      <c r="X88" s="35">
        <f t="shared" si="365"/>
        <v>0.21021340509418612</v>
      </c>
      <c r="Y88" s="33">
        <v>76480</v>
      </c>
      <c r="Z88" s="33">
        <f t="shared" si="366"/>
        <v>-5260</v>
      </c>
      <c r="AA88" s="35">
        <f t="shared" si="367"/>
        <v>0.93564962074871549</v>
      </c>
      <c r="AB88" s="33">
        <v>78128</v>
      </c>
      <c r="AC88" s="33">
        <f t="shared" si="368"/>
        <v>97</v>
      </c>
      <c r="AD88" s="35">
        <f t="shared" si="369"/>
        <v>1.0012430956927374</v>
      </c>
      <c r="AE88" s="36">
        <f t="shared" si="370"/>
        <v>168044</v>
      </c>
      <c r="AF88" s="36">
        <f t="shared" si="371"/>
        <v>-55643</v>
      </c>
      <c r="AG88" s="37">
        <f t="shared" si="372"/>
        <v>0.75124616093022845</v>
      </c>
      <c r="AH88" s="33">
        <v>74527</v>
      </c>
      <c r="AI88" s="33">
        <f t="shared" si="373"/>
        <v>5653</v>
      </c>
      <c r="AJ88" s="35">
        <f t="shared" si="374"/>
        <v>1.0820774167320033</v>
      </c>
      <c r="AK88" s="33">
        <v>84551</v>
      </c>
      <c r="AL88" s="33">
        <f t="shared" si="375"/>
        <v>1889</v>
      </c>
      <c r="AM88" s="35">
        <f t="shared" si="376"/>
        <v>1.022852096489318</v>
      </c>
      <c r="AN88" s="33">
        <v>184387</v>
      </c>
      <c r="AO88" s="33">
        <f t="shared" si="351"/>
        <v>29956</v>
      </c>
      <c r="AP88" s="35">
        <f t="shared" si="352"/>
        <v>1.1939765979628443</v>
      </c>
      <c r="AQ88" s="38">
        <f t="shared" si="353"/>
        <v>511509</v>
      </c>
      <c r="AR88" s="38">
        <f t="shared" si="354"/>
        <v>-18145</v>
      </c>
      <c r="AS88" s="39">
        <f t="shared" si="355"/>
        <v>0.96574178614718287</v>
      </c>
      <c r="AT88" s="33">
        <v>78940</v>
      </c>
      <c r="AU88" s="33">
        <f t="shared" si="356"/>
        <v>10612</v>
      </c>
      <c r="AV88" s="35">
        <f t="shared" si="357"/>
        <v>1.1553096827069429</v>
      </c>
      <c r="AW88" s="33">
        <v>12129</v>
      </c>
      <c r="AX88" s="33">
        <f t="shared" si="358"/>
        <v>-35132</v>
      </c>
      <c r="AY88" s="35">
        <f t="shared" si="359"/>
        <v>0.25663866613063624</v>
      </c>
      <c r="AZ88" s="33">
        <v>26914</v>
      </c>
      <c r="BA88" s="33">
        <f t="shared" si="257"/>
        <v>3794</v>
      </c>
      <c r="BB88" s="40">
        <f t="shared" si="258"/>
        <v>1.1641003460207613</v>
      </c>
      <c r="BC88" s="38">
        <f t="shared" si="259"/>
        <v>629492</v>
      </c>
      <c r="BD88" s="38">
        <f t="shared" si="260"/>
        <v>-38871</v>
      </c>
      <c r="BE88" s="39">
        <f t="shared" si="261"/>
        <v>0.94184148434308901</v>
      </c>
      <c r="BF88" s="33">
        <v>68823</v>
      </c>
      <c r="BG88" s="33">
        <f t="shared" si="262"/>
        <v>-2621</v>
      </c>
      <c r="BH88" s="40">
        <f t="shared" si="263"/>
        <v>0.96331392419237449</v>
      </c>
      <c r="BI88" s="33">
        <v>71408</v>
      </c>
      <c r="BJ88" s="33">
        <f t="shared" si="264"/>
        <v>3212</v>
      </c>
      <c r="BK88" s="40">
        <f t="shared" si="265"/>
        <v>1.0470995366297144</v>
      </c>
      <c r="BL88" s="33">
        <v>30660.28</v>
      </c>
      <c r="BM88" s="33">
        <f t="shared" si="266"/>
        <v>-103304.72</v>
      </c>
      <c r="BN88" s="40">
        <f t="shared" si="267"/>
        <v>0.2288678386145635</v>
      </c>
      <c r="BO88" s="38">
        <f t="shared" si="268"/>
        <v>800383.28</v>
      </c>
      <c r="BP88" s="33">
        <f t="shared" si="269"/>
        <v>-141584.71999999997</v>
      </c>
      <c r="BQ88" s="40">
        <f t="shared" si="270"/>
        <v>0.8496926434868276</v>
      </c>
      <c r="BR88" s="33">
        <v>112926</v>
      </c>
      <c r="BS88" s="33">
        <f t="shared" si="271"/>
        <v>99490</v>
      </c>
      <c r="BT88" s="35">
        <f t="shared" si="272"/>
        <v>8.4047335516522779</v>
      </c>
      <c r="BU88" s="33">
        <v>81787</v>
      </c>
      <c r="BV88" s="33">
        <f t="shared" si="273"/>
        <v>5307</v>
      </c>
      <c r="BW88" s="35">
        <f t="shared" si="274"/>
        <v>1.0693906903765691</v>
      </c>
      <c r="BX88" s="33">
        <v>78888.58</v>
      </c>
      <c r="BY88" s="33">
        <f t="shared" si="275"/>
        <v>760.58000000000175</v>
      </c>
      <c r="BZ88" s="35">
        <f t="shared" si="276"/>
        <v>1.0097350501740734</v>
      </c>
      <c r="CA88" s="41">
        <f t="shared" si="277"/>
        <v>273601.58</v>
      </c>
      <c r="CB88" s="41">
        <f t="shared" si="278"/>
        <v>105557.58000000002</v>
      </c>
      <c r="CC88" s="42">
        <f t="shared" si="279"/>
        <v>1.6281544119397302</v>
      </c>
      <c r="CD88" s="33">
        <v>76149</v>
      </c>
      <c r="CE88" s="33">
        <f t="shared" si="280"/>
        <v>1622</v>
      </c>
      <c r="CF88" s="35">
        <f t="shared" si="281"/>
        <v>1.0217639244837442</v>
      </c>
      <c r="CG88" s="33">
        <v>97733</v>
      </c>
      <c r="CH88" s="33">
        <f t="shared" si="282"/>
        <v>13182</v>
      </c>
      <c r="CI88" s="35">
        <f t="shared" si="283"/>
        <v>1.1559059029461509</v>
      </c>
      <c r="CJ88" s="33">
        <v>175876</v>
      </c>
      <c r="CK88" s="33">
        <f t="shared" si="284"/>
        <v>-8511</v>
      </c>
      <c r="CL88" s="35">
        <f t="shared" si="285"/>
        <v>0.9538416482723836</v>
      </c>
      <c r="CM88" s="41">
        <f t="shared" si="286"/>
        <v>623359.58000000007</v>
      </c>
      <c r="CN88" s="41">
        <f t="shared" si="287"/>
        <v>111850.58000000007</v>
      </c>
      <c r="CO88" s="42">
        <f t="shared" si="288"/>
        <v>1.2186678631265531</v>
      </c>
      <c r="CP88" s="33">
        <v>61292.61</v>
      </c>
      <c r="CQ88" s="33">
        <f t="shared" si="289"/>
        <v>-17647.39</v>
      </c>
      <c r="CR88" s="35">
        <f t="shared" si="290"/>
        <v>0.77644552824930324</v>
      </c>
      <c r="CS88" s="33">
        <v>20075</v>
      </c>
      <c r="CT88" s="33">
        <f t="shared" si="291"/>
        <v>7946</v>
      </c>
      <c r="CU88" s="35">
        <f t="shared" si="292"/>
        <v>1.6551240827768159</v>
      </c>
      <c r="CV88" s="33">
        <v>37436</v>
      </c>
      <c r="CW88" s="33">
        <f t="shared" si="293"/>
        <v>10522</v>
      </c>
      <c r="CX88" s="35">
        <f t="shared" si="294"/>
        <v>1.3909489485026381</v>
      </c>
      <c r="CY88" s="41">
        <f t="shared" si="295"/>
        <v>742163.19000000006</v>
      </c>
      <c r="CZ88" s="41">
        <f t="shared" si="296"/>
        <v>112671.19000000006</v>
      </c>
      <c r="DA88" s="42">
        <f t="shared" si="297"/>
        <v>1.1789874851467534</v>
      </c>
      <c r="DB88" s="33">
        <v>78523</v>
      </c>
      <c r="DC88" s="33">
        <f t="shared" si="298"/>
        <v>9700</v>
      </c>
      <c r="DD88" s="35">
        <f t="shared" si="299"/>
        <v>1.1409412551036717</v>
      </c>
      <c r="DE88" s="33">
        <v>108827</v>
      </c>
      <c r="DF88" s="33">
        <f t="shared" si="300"/>
        <v>37419</v>
      </c>
      <c r="DG88" s="35">
        <f t="shared" si="301"/>
        <v>1.5240169168720592</v>
      </c>
      <c r="DH88" s="33">
        <v>188140</v>
      </c>
      <c r="DI88" s="33">
        <f t="shared" si="302"/>
        <v>157479.72</v>
      </c>
      <c r="DJ88" s="35">
        <f t="shared" si="303"/>
        <v>6.1362779465810489</v>
      </c>
      <c r="DK88" s="41">
        <f t="shared" si="304"/>
        <v>1117653.19</v>
      </c>
      <c r="DL88" s="41">
        <f t="shared" si="305"/>
        <v>317269.90999999992</v>
      </c>
      <c r="DM88" s="42">
        <f t="shared" si="306"/>
        <v>1.3963974734704603</v>
      </c>
      <c r="DN88" s="33">
        <v>134528.99</v>
      </c>
      <c r="DO88" s="33">
        <f t="shared" si="307"/>
        <v>-60184.010000000009</v>
      </c>
      <c r="DP88" s="35">
        <f t="shared" si="308"/>
        <v>0.69090913292897749</v>
      </c>
      <c r="DQ88" s="33">
        <v>111469</v>
      </c>
      <c r="DR88" s="33">
        <f t="shared" si="309"/>
        <v>32580.42</v>
      </c>
      <c r="DS88" s="35">
        <f t="shared" si="310"/>
        <v>1.4129928565072409</v>
      </c>
      <c r="DT88" s="43">
        <f t="shared" si="311"/>
        <v>245997.99</v>
      </c>
      <c r="DU88" s="43">
        <f t="shared" si="312"/>
        <v>-27603.590000000026</v>
      </c>
      <c r="DV88" s="44">
        <f t="shared" si="313"/>
        <v>0.89911026829596519</v>
      </c>
      <c r="DW88" s="33">
        <v>426995</v>
      </c>
      <c r="DX88" s="33">
        <f t="shared" si="314"/>
        <v>77237</v>
      </c>
      <c r="DY88" s="35">
        <f t="shared" si="315"/>
        <v>1.220829830911659</v>
      </c>
      <c r="DZ88" s="43">
        <f t="shared" si="316"/>
        <v>672992.99</v>
      </c>
      <c r="EA88" s="43">
        <f t="shared" si="317"/>
        <v>49633.409999999916</v>
      </c>
      <c r="EB88" s="44">
        <f t="shared" si="318"/>
        <v>1.0796224387856523</v>
      </c>
      <c r="EC88" s="33">
        <v>276708</v>
      </c>
      <c r="ED88" s="33">
        <f t="shared" si="319"/>
        <v>215415.39</v>
      </c>
      <c r="EE88" s="35">
        <f t="shared" si="320"/>
        <v>4.514540986262455</v>
      </c>
      <c r="EF88" s="33">
        <v>24388</v>
      </c>
      <c r="EG88" s="33">
        <f t="shared" si="321"/>
        <v>4313</v>
      </c>
      <c r="EH88" s="35">
        <f t="shared" si="322"/>
        <v>1.2148443337484434</v>
      </c>
      <c r="EI88" s="33">
        <v>33240</v>
      </c>
      <c r="EJ88" s="33">
        <f t="shared" si="323"/>
        <v>-4196</v>
      </c>
      <c r="EK88" s="35">
        <f t="shared" si="324"/>
        <v>0.88791537557431355</v>
      </c>
      <c r="EL88" s="43">
        <f t="shared" si="325"/>
        <v>1007328.99</v>
      </c>
      <c r="EM88" s="43">
        <f t="shared" si="326"/>
        <v>265165.79999999993</v>
      </c>
      <c r="EN88" s="44">
        <f t="shared" si="327"/>
        <v>1.3572877280534486</v>
      </c>
      <c r="EO88" s="33">
        <v>154673.51999999999</v>
      </c>
      <c r="EP88" s="33">
        <f t="shared" si="328"/>
        <v>-32676.48000000001</v>
      </c>
      <c r="EQ88" s="35">
        <f t="shared" si="329"/>
        <v>0.82558590872698157</v>
      </c>
      <c r="ER88" s="33">
        <v>183629</v>
      </c>
      <c r="ES88" s="33">
        <f t="shared" si="239"/>
        <v>-4511</v>
      </c>
      <c r="ET88" s="35">
        <f t="shared" si="240"/>
        <v>0.97602317423195495</v>
      </c>
      <c r="EU88" s="43">
        <f t="shared" si="241"/>
        <v>1345631.51</v>
      </c>
      <c r="EV88" s="43">
        <f t="shared" si="242"/>
        <v>227978.32000000007</v>
      </c>
      <c r="EW88" s="44">
        <f t="shared" si="243"/>
        <v>1.2039794831167618</v>
      </c>
      <c r="EX88" s="33">
        <v>282837.59000000003</v>
      </c>
      <c r="EY88" s="33">
        <f t="shared" si="244"/>
        <v>36839.600000000035</v>
      </c>
      <c r="EZ88" s="35">
        <f t="shared" si="245"/>
        <v>1.1497556951583223</v>
      </c>
      <c r="FA88" s="33">
        <v>514273</v>
      </c>
      <c r="FB88" s="33">
        <f t="shared" si="246"/>
        <v>87278</v>
      </c>
      <c r="FC88" s="35">
        <f t="shared" si="247"/>
        <v>1.2044005199124113</v>
      </c>
      <c r="FD88" s="45">
        <f t="shared" si="248"/>
        <v>797110.59000000008</v>
      </c>
      <c r="FE88" s="45">
        <f t="shared" si="249"/>
        <v>124117.60000000009</v>
      </c>
      <c r="FF88" s="46">
        <f t="shared" si="250"/>
        <v>1.1844262894922577</v>
      </c>
      <c r="FG88" s="33">
        <v>184824</v>
      </c>
      <c r="FH88" s="33">
        <f t="shared" si="251"/>
        <v>-149512</v>
      </c>
      <c r="FI88" s="35">
        <f t="shared" si="252"/>
        <v>0.55280915007656972</v>
      </c>
      <c r="FJ88" s="45">
        <f t="shared" si="253"/>
        <v>981934.59000000008</v>
      </c>
      <c r="FK88" s="45">
        <f t="shared" si="254"/>
        <v>-25394.399999999907</v>
      </c>
      <c r="FL88" s="46">
        <f t="shared" si="255"/>
        <v>0.97479036119073681</v>
      </c>
      <c r="FM88" s="33">
        <v>497705.83</v>
      </c>
      <c r="FN88" s="33">
        <f t="shared" si="330"/>
        <v>159403.31000000003</v>
      </c>
      <c r="FO88" s="35">
        <f t="shared" si="331"/>
        <v>1.4711857008927984</v>
      </c>
      <c r="FP88" s="45">
        <f t="shared" si="256"/>
        <v>1479640.4200000002</v>
      </c>
      <c r="FQ88" s="45">
        <f t="shared" si="332"/>
        <v>134008.91000000015</v>
      </c>
      <c r="FR88" s="46">
        <f t="shared" si="333"/>
        <v>1.0995881182954761</v>
      </c>
    </row>
    <row r="89" spans="1:174" x14ac:dyDescent="0.2">
      <c r="A89" s="32">
        <v>81</v>
      </c>
      <c r="B89" s="32" t="s">
        <v>171</v>
      </c>
      <c r="C89" s="10">
        <v>7841419025</v>
      </c>
      <c r="D89" s="10" t="s">
        <v>172</v>
      </c>
      <c r="E89" s="10">
        <v>86618422</v>
      </c>
      <c r="F89" s="33">
        <v>24972</v>
      </c>
      <c r="G89" s="33">
        <v>26149</v>
      </c>
      <c r="H89" s="33">
        <v>26496</v>
      </c>
      <c r="I89" s="34">
        <f t="shared" si="360"/>
        <v>77617</v>
      </c>
      <c r="J89" s="33">
        <v>39133</v>
      </c>
      <c r="K89" s="33">
        <v>38414</v>
      </c>
      <c r="L89" s="33">
        <v>10321</v>
      </c>
      <c r="M89" s="34">
        <f t="shared" si="361"/>
        <v>165485</v>
      </c>
      <c r="N89" s="33">
        <v>25517</v>
      </c>
      <c r="O89" s="33">
        <v>23945</v>
      </c>
      <c r="P89" s="33">
        <v>27430</v>
      </c>
      <c r="Q89" s="34">
        <f t="shared" si="362"/>
        <v>242377</v>
      </c>
      <c r="R89" s="33">
        <v>25697</v>
      </c>
      <c r="S89" s="33">
        <v>27811</v>
      </c>
      <c r="T89" s="33">
        <v>61918</v>
      </c>
      <c r="U89" s="34">
        <f t="shared" si="363"/>
        <v>357803</v>
      </c>
      <c r="V89" s="33">
        <v>22999</v>
      </c>
      <c r="W89" s="33">
        <f t="shared" si="364"/>
        <v>-1973</v>
      </c>
      <c r="X89" s="35">
        <f t="shared" si="365"/>
        <v>0.92099151049175076</v>
      </c>
      <c r="Y89" s="33">
        <v>2560</v>
      </c>
      <c r="Z89" s="33">
        <f t="shared" si="366"/>
        <v>-23589</v>
      </c>
      <c r="AA89" s="35">
        <f t="shared" si="367"/>
        <v>9.7900493326704655E-2</v>
      </c>
      <c r="AB89" s="33">
        <v>53283</v>
      </c>
      <c r="AC89" s="33">
        <f t="shared" si="368"/>
        <v>26787</v>
      </c>
      <c r="AD89" s="35">
        <f t="shared" si="369"/>
        <v>2.0109827898550723</v>
      </c>
      <c r="AE89" s="36">
        <f t="shared" si="370"/>
        <v>78842</v>
      </c>
      <c r="AF89" s="36">
        <f t="shared" si="371"/>
        <v>1225</v>
      </c>
      <c r="AG89" s="37">
        <f t="shared" si="372"/>
        <v>1.0157826249404125</v>
      </c>
      <c r="AH89" s="33">
        <v>22082</v>
      </c>
      <c r="AI89" s="33">
        <f t="shared" si="373"/>
        <v>-17051</v>
      </c>
      <c r="AJ89" s="35">
        <f t="shared" si="374"/>
        <v>0.56428078603735976</v>
      </c>
      <c r="AK89" s="33">
        <v>27873</v>
      </c>
      <c r="AL89" s="33">
        <f t="shared" si="375"/>
        <v>-10541</v>
      </c>
      <c r="AM89" s="35">
        <f t="shared" si="376"/>
        <v>0.72559483521632739</v>
      </c>
      <c r="AN89" s="33">
        <v>29757</v>
      </c>
      <c r="AO89" s="33">
        <f t="shared" si="351"/>
        <v>19436</v>
      </c>
      <c r="AP89" s="35">
        <f t="shared" si="352"/>
        <v>2.8831508574750511</v>
      </c>
      <c r="AQ89" s="38">
        <f t="shared" si="353"/>
        <v>158554</v>
      </c>
      <c r="AR89" s="38">
        <f t="shared" si="354"/>
        <v>-6931</v>
      </c>
      <c r="AS89" s="39">
        <f t="shared" si="355"/>
        <v>0.9581170498836753</v>
      </c>
      <c r="AT89" s="33">
        <v>34042</v>
      </c>
      <c r="AU89" s="33">
        <f t="shared" si="356"/>
        <v>8525</v>
      </c>
      <c r="AV89" s="35">
        <f t="shared" si="357"/>
        <v>1.3340909981580906</v>
      </c>
      <c r="AW89" s="33">
        <v>24853</v>
      </c>
      <c r="AX89" s="33">
        <f t="shared" si="358"/>
        <v>908</v>
      </c>
      <c r="AY89" s="35">
        <f t="shared" si="359"/>
        <v>1.0379202338692837</v>
      </c>
      <c r="AZ89" s="33">
        <v>30153</v>
      </c>
      <c r="BA89" s="33">
        <f t="shared" si="257"/>
        <v>2723</v>
      </c>
      <c r="BB89" s="40">
        <f t="shared" si="258"/>
        <v>1.099270871308786</v>
      </c>
      <c r="BC89" s="38">
        <f t="shared" si="259"/>
        <v>247602</v>
      </c>
      <c r="BD89" s="38">
        <f t="shared" si="260"/>
        <v>5225</v>
      </c>
      <c r="BE89" s="39">
        <f t="shared" si="261"/>
        <v>1.021557325983901</v>
      </c>
      <c r="BF89" s="33">
        <v>38029</v>
      </c>
      <c r="BG89" s="33">
        <f t="shared" si="262"/>
        <v>12332</v>
      </c>
      <c r="BH89" s="40">
        <f t="shared" si="263"/>
        <v>1.47990037747597</v>
      </c>
      <c r="BI89" s="33">
        <v>21947</v>
      </c>
      <c r="BJ89" s="33">
        <f t="shared" si="264"/>
        <v>-5864</v>
      </c>
      <c r="BK89" s="40">
        <f t="shared" si="265"/>
        <v>0.78914817877818133</v>
      </c>
      <c r="BL89" s="33">
        <v>71273</v>
      </c>
      <c r="BM89" s="33">
        <f t="shared" si="266"/>
        <v>9355</v>
      </c>
      <c r="BN89" s="40">
        <f t="shared" si="267"/>
        <v>1.1510869214121904</v>
      </c>
      <c r="BO89" s="38">
        <f t="shared" si="268"/>
        <v>378851</v>
      </c>
      <c r="BP89" s="33">
        <f t="shared" si="269"/>
        <v>21048</v>
      </c>
      <c r="BQ89" s="40">
        <f t="shared" si="270"/>
        <v>1.0588256666377867</v>
      </c>
      <c r="BR89" s="33">
        <v>34893</v>
      </c>
      <c r="BS89" s="33">
        <f t="shared" si="271"/>
        <v>11894</v>
      </c>
      <c r="BT89" s="35">
        <f t="shared" si="272"/>
        <v>1.5171529196921605</v>
      </c>
      <c r="BU89" s="33">
        <v>26046</v>
      </c>
      <c r="BV89" s="33">
        <f t="shared" si="273"/>
        <v>23486</v>
      </c>
      <c r="BW89" s="35">
        <f t="shared" si="274"/>
        <v>10.17421875</v>
      </c>
      <c r="BX89" s="33">
        <v>32061</v>
      </c>
      <c r="BY89" s="33">
        <f t="shared" si="275"/>
        <v>-21222</v>
      </c>
      <c r="BZ89" s="35">
        <f t="shared" si="276"/>
        <v>0.60171161533697426</v>
      </c>
      <c r="CA89" s="41">
        <f t="shared" si="277"/>
        <v>93000</v>
      </c>
      <c r="CB89" s="41">
        <f t="shared" si="278"/>
        <v>14158</v>
      </c>
      <c r="CC89" s="42">
        <f t="shared" si="279"/>
        <v>1.1795743385505189</v>
      </c>
      <c r="CD89" s="33">
        <v>27436</v>
      </c>
      <c r="CE89" s="33">
        <f t="shared" si="280"/>
        <v>5354</v>
      </c>
      <c r="CF89" s="35">
        <f t="shared" si="281"/>
        <v>1.2424599221085046</v>
      </c>
      <c r="CG89" s="33">
        <v>27016</v>
      </c>
      <c r="CH89" s="33">
        <f t="shared" si="282"/>
        <v>-857</v>
      </c>
      <c r="CI89" s="35">
        <f t="shared" si="283"/>
        <v>0.96925339934703836</v>
      </c>
      <c r="CJ89" s="33">
        <v>44909</v>
      </c>
      <c r="CK89" s="33">
        <f t="shared" si="284"/>
        <v>15152</v>
      </c>
      <c r="CL89" s="35">
        <f t="shared" si="285"/>
        <v>1.5091911146957018</v>
      </c>
      <c r="CM89" s="41">
        <f t="shared" si="286"/>
        <v>192361</v>
      </c>
      <c r="CN89" s="41">
        <f t="shared" si="287"/>
        <v>33807</v>
      </c>
      <c r="CO89" s="42">
        <f t="shared" si="288"/>
        <v>1.2132207323687829</v>
      </c>
      <c r="CP89" s="33">
        <v>32221</v>
      </c>
      <c r="CQ89" s="33">
        <f t="shared" si="289"/>
        <v>-1821</v>
      </c>
      <c r="CR89" s="35">
        <f t="shared" si="290"/>
        <v>0.94650725574290584</v>
      </c>
      <c r="CS89" s="33">
        <v>24115</v>
      </c>
      <c r="CT89" s="33">
        <f t="shared" si="291"/>
        <v>-738</v>
      </c>
      <c r="CU89" s="35">
        <f t="shared" si="292"/>
        <v>0.97030539572687402</v>
      </c>
      <c r="CV89" s="33">
        <v>31449</v>
      </c>
      <c r="CW89" s="33">
        <f t="shared" si="293"/>
        <v>1296</v>
      </c>
      <c r="CX89" s="35">
        <f t="shared" si="294"/>
        <v>1.0429807979305541</v>
      </c>
      <c r="CY89" s="41">
        <f t="shared" si="295"/>
        <v>280146</v>
      </c>
      <c r="CZ89" s="41">
        <f t="shared" si="296"/>
        <v>32544</v>
      </c>
      <c r="DA89" s="42">
        <f t="shared" si="297"/>
        <v>1.1314367412217996</v>
      </c>
      <c r="DB89" s="33">
        <v>36683</v>
      </c>
      <c r="DC89" s="33">
        <f t="shared" si="298"/>
        <v>-1346</v>
      </c>
      <c r="DD89" s="35">
        <f t="shared" si="299"/>
        <v>0.96460595861053411</v>
      </c>
      <c r="DE89" s="33">
        <v>32786</v>
      </c>
      <c r="DF89" s="33">
        <f t="shared" si="300"/>
        <v>10839</v>
      </c>
      <c r="DG89" s="35">
        <f t="shared" si="301"/>
        <v>1.4938715997630656</v>
      </c>
      <c r="DH89" s="33">
        <v>33225</v>
      </c>
      <c r="DI89" s="33">
        <f t="shared" si="302"/>
        <v>-38048</v>
      </c>
      <c r="DJ89" s="35">
        <f t="shared" si="303"/>
        <v>0.46616530804091311</v>
      </c>
      <c r="DK89" s="41">
        <f t="shared" si="304"/>
        <v>382840</v>
      </c>
      <c r="DL89" s="41">
        <f t="shared" si="305"/>
        <v>3989</v>
      </c>
      <c r="DM89" s="42">
        <f t="shared" si="306"/>
        <v>1.01052920541321</v>
      </c>
      <c r="DN89" s="33">
        <v>84754</v>
      </c>
      <c r="DO89" s="33">
        <f t="shared" si="307"/>
        <v>23815</v>
      </c>
      <c r="DP89" s="35">
        <f t="shared" si="308"/>
        <v>1.390800636702276</v>
      </c>
      <c r="DQ89" s="33">
        <v>33409</v>
      </c>
      <c r="DR89" s="33">
        <f t="shared" si="309"/>
        <v>1348</v>
      </c>
      <c r="DS89" s="35">
        <f t="shared" si="310"/>
        <v>1.0420448520008734</v>
      </c>
      <c r="DT89" s="43">
        <f t="shared" si="311"/>
        <v>118163</v>
      </c>
      <c r="DU89" s="43">
        <f t="shared" si="312"/>
        <v>25163</v>
      </c>
      <c r="DV89" s="44">
        <f t="shared" si="313"/>
        <v>1.2705698924731184</v>
      </c>
      <c r="DW89" s="33">
        <v>106364</v>
      </c>
      <c r="DX89" s="33">
        <f t="shared" si="314"/>
        <v>7003</v>
      </c>
      <c r="DY89" s="35">
        <f t="shared" si="315"/>
        <v>1.0704803695614979</v>
      </c>
      <c r="DZ89" s="43">
        <f t="shared" si="316"/>
        <v>224527</v>
      </c>
      <c r="EA89" s="43">
        <f t="shared" si="317"/>
        <v>32166</v>
      </c>
      <c r="EB89" s="44">
        <f t="shared" si="318"/>
        <v>1.1672168474898759</v>
      </c>
      <c r="EC89" s="33">
        <v>36751</v>
      </c>
      <c r="ED89" s="33">
        <f t="shared" si="319"/>
        <v>4530</v>
      </c>
      <c r="EE89" s="35">
        <f t="shared" si="320"/>
        <v>1.1405915396790913</v>
      </c>
      <c r="EF89" s="33">
        <v>51272</v>
      </c>
      <c r="EG89" s="33">
        <f t="shared" si="321"/>
        <v>27157</v>
      </c>
      <c r="EH89" s="35">
        <f t="shared" si="322"/>
        <v>2.1261455525606467</v>
      </c>
      <c r="EI89" s="33">
        <v>32909</v>
      </c>
      <c r="EJ89" s="33">
        <f t="shared" si="323"/>
        <v>1460</v>
      </c>
      <c r="EK89" s="35">
        <f t="shared" si="324"/>
        <v>1.0464243696142961</v>
      </c>
      <c r="EL89" s="43">
        <f t="shared" si="325"/>
        <v>345459</v>
      </c>
      <c r="EM89" s="43">
        <f t="shared" si="326"/>
        <v>65313</v>
      </c>
      <c r="EN89" s="44">
        <f t="shared" si="327"/>
        <v>1.2331391488723737</v>
      </c>
      <c r="EO89" s="33">
        <v>64037</v>
      </c>
      <c r="EP89" s="33">
        <f t="shared" si="328"/>
        <v>-5432</v>
      </c>
      <c r="EQ89" s="35">
        <f t="shared" si="329"/>
        <v>0.92180684909815891</v>
      </c>
      <c r="ER89" s="33">
        <v>92354</v>
      </c>
      <c r="ES89" s="33">
        <f t="shared" si="239"/>
        <v>59129</v>
      </c>
      <c r="ET89" s="35">
        <f t="shared" si="240"/>
        <v>2.7796538750940556</v>
      </c>
      <c r="EU89" s="43">
        <f t="shared" si="241"/>
        <v>501850</v>
      </c>
      <c r="EV89" s="43">
        <f t="shared" si="242"/>
        <v>119010</v>
      </c>
      <c r="EW89" s="44">
        <f t="shared" si="243"/>
        <v>1.3108609340716748</v>
      </c>
      <c r="EX89" s="33">
        <v>129891</v>
      </c>
      <c r="EY89" s="33">
        <f t="shared" si="244"/>
        <v>11728</v>
      </c>
      <c r="EZ89" s="35">
        <f t="shared" si="245"/>
        <v>1.0992527271650179</v>
      </c>
      <c r="FA89" s="33">
        <v>101686</v>
      </c>
      <c r="FB89" s="33">
        <f t="shared" si="246"/>
        <v>-4678</v>
      </c>
      <c r="FC89" s="35">
        <f t="shared" si="247"/>
        <v>0.9560189537813546</v>
      </c>
      <c r="FD89" s="45">
        <f t="shared" si="248"/>
        <v>231577</v>
      </c>
      <c r="FE89" s="45">
        <f t="shared" si="249"/>
        <v>7050</v>
      </c>
      <c r="FF89" s="46">
        <f t="shared" si="250"/>
        <v>1.0313993417272755</v>
      </c>
      <c r="FG89" s="33">
        <v>135390</v>
      </c>
      <c r="FH89" s="33">
        <f t="shared" si="251"/>
        <v>14458</v>
      </c>
      <c r="FI89" s="35">
        <f t="shared" si="252"/>
        <v>1.1195547911222836</v>
      </c>
      <c r="FJ89" s="45">
        <f t="shared" si="253"/>
        <v>366967</v>
      </c>
      <c r="FK89" s="45">
        <f t="shared" si="254"/>
        <v>21508</v>
      </c>
      <c r="FL89" s="46">
        <f t="shared" si="255"/>
        <v>1.0622591971840363</v>
      </c>
      <c r="FM89" s="33">
        <v>179312</v>
      </c>
      <c r="FN89" s="33">
        <f t="shared" si="330"/>
        <v>22921</v>
      </c>
      <c r="FO89" s="35">
        <f t="shared" si="331"/>
        <v>1.1465621423227679</v>
      </c>
      <c r="FP89" s="45">
        <f t="shared" si="256"/>
        <v>546279</v>
      </c>
      <c r="FQ89" s="45">
        <f t="shared" si="332"/>
        <v>44429</v>
      </c>
      <c r="FR89" s="46">
        <f t="shared" si="333"/>
        <v>1.0885304373816878</v>
      </c>
    </row>
    <row r="90" spans="1:174" x14ac:dyDescent="0.2">
      <c r="A90" s="32">
        <v>82</v>
      </c>
      <c r="B90" s="32" t="s">
        <v>173</v>
      </c>
      <c r="C90" s="10">
        <v>1012000600</v>
      </c>
      <c r="D90" s="10" t="s">
        <v>122</v>
      </c>
      <c r="E90" s="10">
        <v>86618422</v>
      </c>
      <c r="F90" s="33">
        <v>9877</v>
      </c>
      <c r="G90" s="33">
        <v>11589</v>
      </c>
      <c r="H90" s="33">
        <v>4849</v>
      </c>
      <c r="I90" s="34">
        <f t="shared" si="360"/>
        <v>26315</v>
      </c>
      <c r="J90" s="33">
        <v>5565</v>
      </c>
      <c r="K90" s="33">
        <v>4177</v>
      </c>
      <c r="L90" s="33">
        <v>3628</v>
      </c>
      <c r="M90" s="34">
        <f t="shared" si="361"/>
        <v>39685</v>
      </c>
      <c r="N90" s="33">
        <v>2962</v>
      </c>
      <c r="O90" s="33">
        <v>4832</v>
      </c>
      <c r="P90" s="33">
        <v>2074</v>
      </c>
      <c r="Q90" s="34">
        <f t="shared" si="362"/>
        <v>49553</v>
      </c>
      <c r="R90" s="33">
        <v>3399</v>
      </c>
      <c r="S90" s="33">
        <v>3398</v>
      </c>
      <c r="T90" s="33">
        <v>3399</v>
      </c>
      <c r="U90" s="34">
        <f t="shared" si="363"/>
        <v>59749</v>
      </c>
      <c r="V90" s="33">
        <v>3398</v>
      </c>
      <c r="W90" s="33">
        <f t="shared" si="364"/>
        <v>-6479</v>
      </c>
      <c r="X90" s="35">
        <f t="shared" si="365"/>
        <v>0.34403158853903004</v>
      </c>
      <c r="Y90" s="33">
        <v>3397</v>
      </c>
      <c r="Z90" s="33">
        <f t="shared" si="366"/>
        <v>-8192</v>
      </c>
      <c r="AA90" s="35">
        <f t="shared" si="367"/>
        <v>0.29312278885149712</v>
      </c>
      <c r="AB90" s="33">
        <v>3400</v>
      </c>
      <c r="AC90" s="33">
        <f t="shared" si="368"/>
        <v>-1449</v>
      </c>
      <c r="AD90" s="35">
        <f t="shared" si="369"/>
        <v>0.70117550010311402</v>
      </c>
      <c r="AE90" s="36">
        <f t="shared" si="370"/>
        <v>10195</v>
      </c>
      <c r="AF90" s="36">
        <f t="shared" si="371"/>
        <v>-16120</v>
      </c>
      <c r="AG90" s="37">
        <f t="shared" si="372"/>
        <v>0.38742162264867946</v>
      </c>
      <c r="AH90" s="33">
        <v>3397</v>
      </c>
      <c r="AI90" s="33">
        <f t="shared" si="373"/>
        <v>-2168</v>
      </c>
      <c r="AJ90" s="35">
        <f t="shared" si="374"/>
        <v>0.61042228212039529</v>
      </c>
      <c r="AK90" s="33">
        <v>4064</v>
      </c>
      <c r="AL90" s="33">
        <f t="shared" si="375"/>
        <v>-113</v>
      </c>
      <c r="AM90" s="35">
        <f t="shared" si="376"/>
        <v>0.97294709121378975</v>
      </c>
      <c r="AN90" s="33">
        <v>2076</v>
      </c>
      <c r="AO90" s="33">
        <f t="shared" si="351"/>
        <v>-1552</v>
      </c>
      <c r="AP90" s="35">
        <f t="shared" si="352"/>
        <v>0.57221609702315324</v>
      </c>
      <c r="AQ90" s="38">
        <f t="shared" si="353"/>
        <v>19732</v>
      </c>
      <c r="AR90" s="38">
        <f t="shared" si="354"/>
        <v>-19953</v>
      </c>
      <c r="AS90" s="39">
        <f t="shared" si="355"/>
        <v>0.49721557263449667</v>
      </c>
      <c r="AT90" s="33">
        <v>2167</v>
      </c>
      <c r="AU90" s="33">
        <f t="shared" si="356"/>
        <v>-795</v>
      </c>
      <c r="AV90" s="35">
        <f t="shared" si="357"/>
        <v>0.7316002700877785</v>
      </c>
      <c r="AW90" s="33">
        <v>2000</v>
      </c>
      <c r="AX90" s="33">
        <f t="shared" si="358"/>
        <v>-2832</v>
      </c>
      <c r="AY90" s="35">
        <f t="shared" si="359"/>
        <v>0.41390728476821192</v>
      </c>
      <c r="AZ90" s="33">
        <v>0</v>
      </c>
      <c r="BA90" s="33">
        <f t="shared" si="257"/>
        <v>-2074</v>
      </c>
      <c r="BB90" s="40">
        <f t="shared" si="258"/>
        <v>0</v>
      </c>
      <c r="BC90" s="38">
        <f t="shared" si="259"/>
        <v>23899</v>
      </c>
      <c r="BD90" s="38">
        <f t="shared" si="260"/>
        <v>-25654</v>
      </c>
      <c r="BE90" s="39">
        <f t="shared" si="261"/>
        <v>0.48229168768793007</v>
      </c>
      <c r="BF90" s="33">
        <v>2076</v>
      </c>
      <c r="BG90" s="33">
        <f t="shared" si="262"/>
        <v>-1323</v>
      </c>
      <c r="BH90" s="40">
        <f t="shared" si="263"/>
        <v>0.61076787290379519</v>
      </c>
      <c r="BI90" s="33">
        <v>3500</v>
      </c>
      <c r="BJ90" s="33">
        <f t="shared" si="264"/>
        <v>102</v>
      </c>
      <c r="BK90" s="40">
        <f t="shared" si="265"/>
        <v>1.0300176574455562</v>
      </c>
      <c r="BL90" s="33">
        <v>1414</v>
      </c>
      <c r="BM90" s="33">
        <f t="shared" si="266"/>
        <v>-1985</v>
      </c>
      <c r="BN90" s="40">
        <f t="shared" si="267"/>
        <v>0.41600470726684319</v>
      </c>
      <c r="BO90" s="38">
        <f t="shared" si="268"/>
        <v>30889</v>
      </c>
      <c r="BP90" s="33">
        <f t="shared" si="269"/>
        <v>-28860</v>
      </c>
      <c r="BQ90" s="40">
        <f t="shared" si="270"/>
        <v>0.51697936367135855</v>
      </c>
      <c r="BR90" s="33">
        <v>1466.49</v>
      </c>
      <c r="BS90" s="33">
        <f t="shared" si="271"/>
        <v>-1931.51</v>
      </c>
      <c r="BT90" s="35">
        <f t="shared" si="272"/>
        <v>0.43157445556209534</v>
      </c>
      <c r="BU90" s="33">
        <v>2074</v>
      </c>
      <c r="BV90" s="33">
        <f t="shared" si="273"/>
        <v>-1323</v>
      </c>
      <c r="BW90" s="35">
        <f t="shared" si="274"/>
        <v>0.61053871062702381</v>
      </c>
      <c r="BX90" s="33">
        <v>2076</v>
      </c>
      <c r="BY90" s="33">
        <f t="shared" si="275"/>
        <v>-1324</v>
      </c>
      <c r="BZ90" s="35">
        <f t="shared" si="276"/>
        <v>0.61058823529411765</v>
      </c>
      <c r="CA90" s="41">
        <f t="shared" si="277"/>
        <v>5616.49</v>
      </c>
      <c r="CB90" s="41">
        <f t="shared" si="278"/>
        <v>-4578.51</v>
      </c>
      <c r="CC90" s="42">
        <f t="shared" si="279"/>
        <v>0.55090632663070127</v>
      </c>
      <c r="CD90" s="33">
        <v>4152</v>
      </c>
      <c r="CE90" s="33">
        <f t="shared" si="280"/>
        <v>755</v>
      </c>
      <c r="CF90" s="35">
        <f t="shared" si="281"/>
        <v>1.2222549308213129</v>
      </c>
      <c r="CG90" s="33">
        <v>2905</v>
      </c>
      <c r="CH90" s="33">
        <f t="shared" si="282"/>
        <v>-1159</v>
      </c>
      <c r="CI90" s="35">
        <f t="shared" si="283"/>
        <v>0.71481299212598426</v>
      </c>
      <c r="CJ90" s="33">
        <v>1323</v>
      </c>
      <c r="CK90" s="33">
        <f t="shared" si="284"/>
        <v>-753</v>
      </c>
      <c r="CL90" s="35">
        <f t="shared" si="285"/>
        <v>0.63728323699421963</v>
      </c>
      <c r="CM90" s="41">
        <f t="shared" si="286"/>
        <v>13996.49</v>
      </c>
      <c r="CN90" s="41">
        <f t="shared" si="287"/>
        <v>-5735.51</v>
      </c>
      <c r="CO90" s="42">
        <f t="shared" si="288"/>
        <v>0.70932951550780454</v>
      </c>
      <c r="CP90" s="33">
        <v>2718</v>
      </c>
      <c r="CQ90" s="33">
        <f t="shared" si="289"/>
        <v>551</v>
      </c>
      <c r="CR90" s="35">
        <f t="shared" si="290"/>
        <v>1.2542685740655284</v>
      </c>
      <c r="CS90" s="33">
        <v>3108</v>
      </c>
      <c r="CT90" s="33">
        <f t="shared" si="291"/>
        <v>1108</v>
      </c>
      <c r="CU90" s="35">
        <f t="shared" si="292"/>
        <v>1.554</v>
      </c>
      <c r="CV90" s="33">
        <v>1270</v>
      </c>
      <c r="CW90" s="33">
        <f t="shared" si="293"/>
        <v>1270</v>
      </c>
      <c r="CX90" s="35" t="e">
        <f t="shared" si="294"/>
        <v>#DIV/0!</v>
      </c>
      <c r="CY90" s="41">
        <f t="shared" si="295"/>
        <v>21092.489999999998</v>
      </c>
      <c r="CZ90" s="41">
        <f t="shared" si="296"/>
        <v>-2806.510000000002</v>
      </c>
      <c r="DA90" s="42">
        <f t="shared" si="297"/>
        <v>0.88256788986986889</v>
      </c>
      <c r="DB90" s="33">
        <v>1052</v>
      </c>
      <c r="DC90" s="33">
        <f t="shared" si="298"/>
        <v>-1024</v>
      </c>
      <c r="DD90" s="35">
        <f t="shared" si="299"/>
        <v>0.50674373795761074</v>
      </c>
      <c r="DE90" s="33">
        <v>1658</v>
      </c>
      <c r="DF90" s="33">
        <f t="shared" si="300"/>
        <v>-1842</v>
      </c>
      <c r="DG90" s="35">
        <f t="shared" si="301"/>
        <v>0.4737142857142857</v>
      </c>
      <c r="DH90" s="33">
        <v>5233</v>
      </c>
      <c r="DI90" s="33">
        <f t="shared" si="302"/>
        <v>3819</v>
      </c>
      <c r="DJ90" s="35">
        <f t="shared" si="303"/>
        <v>3.7008486562942009</v>
      </c>
      <c r="DK90" s="41">
        <f t="shared" si="304"/>
        <v>29035.489999999998</v>
      </c>
      <c r="DL90" s="41">
        <f t="shared" si="305"/>
        <v>-1853.510000000002</v>
      </c>
      <c r="DM90" s="42">
        <f t="shared" si="306"/>
        <v>0.93999449642267463</v>
      </c>
      <c r="DN90" s="33">
        <v>7668</v>
      </c>
      <c r="DO90" s="33">
        <f t="shared" si="307"/>
        <v>4127.51</v>
      </c>
      <c r="DP90" s="35">
        <f t="shared" si="308"/>
        <v>2.1658019087753391</v>
      </c>
      <c r="DQ90" s="33">
        <v>3110</v>
      </c>
      <c r="DR90" s="33">
        <f t="shared" si="309"/>
        <v>1034</v>
      </c>
      <c r="DS90" s="35">
        <f t="shared" si="310"/>
        <v>1.4980732177263969</v>
      </c>
      <c r="DT90" s="43">
        <f t="shared" si="311"/>
        <v>10778</v>
      </c>
      <c r="DU90" s="43">
        <f t="shared" si="312"/>
        <v>5161.51</v>
      </c>
      <c r="DV90" s="44">
        <f t="shared" si="313"/>
        <v>1.9189921107310794</v>
      </c>
      <c r="DW90" s="33">
        <v>10428</v>
      </c>
      <c r="DX90" s="33">
        <f t="shared" si="314"/>
        <v>2048</v>
      </c>
      <c r="DY90" s="35">
        <f t="shared" si="315"/>
        <v>1.2443914081145584</v>
      </c>
      <c r="DZ90" s="43">
        <f t="shared" si="316"/>
        <v>21206</v>
      </c>
      <c r="EA90" s="43">
        <f t="shared" si="317"/>
        <v>7209.51</v>
      </c>
      <c r="EB90" s="44">
        <f t="shared" si="318"/>
        <v>1.5150941414597516</v>
      </c>
      <c r="EC90" s="33">
        <v>5898</v>
      </c>
      <c r="ED90" s="33">
        <f t="shared" si="319"/>
        <v>3180</v>
      </c>
      <c r="EE90" s="35">
        <f t="shared" si="320"/>
        <v>2.1699779249448126</v>
      </c>
      <c r="EF90" s="33">
        <v>2392</v>
      </c>
      <c r="EG90" s="33">
        <f t="shared" si="321"/>
        <v>-716</v>
      </c>
      <c r="EH90" s="35">
        <f t="shared" si="322"/>
        <v>0.76962676962676968</v>
      </c>
      <c r="EI90" s="33">
        <v>3971</v>
      </c>
      <c r="EJ90" s="33">
        <f t="shared" si="323"/>
        <v>2701</v>
      </c>
      <c r="EK90" s="35">
        <f t="shared" si="324"/>
        <v>3.1267716535433072</v>
      </c>
      <c r="EL90" s="43">
        <f t="shared" si="325"/>
        <v>33467</v>
      </c>
      <c r="EM90" s="43">
        <f t="shared" si="326"/>
        <v>12374.510000000002</v>
      </c>
      <c r="EN90" s="44">
        <f t="shared" si="327"/>
        <v>1.5866784812983201</v>
      </c>
      <c r="EO90" s="33">
        <v>8515.26</v>
      </c>
      <c r="EP90" s="33">
        <f t="shared" si="328"/>
        <v>5805.26</v>
      </c>
      <c r="EQ90" s="35">
        <f t="shared" si="329"/>
        <v>3.1421623616236163</v>
      </c>
      <c r="ER90" s="33">
        <v>4211</v>
      </c>
      <c r="ES90" s="33">
        <f t="shared" si="239"/>
        <v>-1022</v>
      </c>
      <c r="ET90" s="35">
        <f t="shared" si="240"/>
        <v>0.80470093636537354</v>
      </c>
      <c r="EU90" s="43">
        <f t="shared" si="241"/>
        <v>46193.26</v>
      </c>
      <c r="EV90" s="43">
        <f t="shared" si="242"/>
        <v>17157.770000000004</v>
      </c>
      <c r="EW90" s="44">
        <f t="shared" si="243"/>
        <v>1.5909240725746321</v>
      </c>
      <c r="EX90" s="33">
        <v>13777</v>
      </c>
      <c r="EY90" s="33">
        <f t="shared" si="244"/>
        <v>2999</v>
      </c>
      <c r="EZ90" s="35">
        <f t="shared" si="245"/>
        <v>1.2782519948042308</v>
      </c>
      <c r="FA90" s="33">
        <v>16760.240000000002</v>
      </c>
      <c r="FB90" s="33">
        <f t="shared" si="246"/>
        <v>6332.2400000000016</v>
      </c>
      <c r="FC90" s="35">
        <f t="shared" si="247"/>
        <v>1.6072343690065212</v>
      </c>
      <c r="FD90" s="45">
        <f t="shared" si="248"/>
        <v>30537.24</v>
      </c>
      <c r="FE90" s="45">
        <f t="shared" si="249"/>
        <v>9331.2400000000016</v>
      </c>
      <c r="FF90" s="46">
        <f t="shared" si="250"/>
        <v>1.4400282938790909</v>
      </c>
      <c r="FG90" s="33">
        <v>21395</v>
      </c>
      <c r="FH90" s="33">
        <f t="shared" si="251"/>
        <v>9134</v>
      </c>
      <c r="FI90" s="35">
        <f t="shared" si="252"/>
        <v>1.7449637060598646</v>
      </c>
      <c r="FJ90" s="45">
        <f t="shared" si="253"/>
        <v>51932.240000000005</v>
      </c>
      <c r="FK90" s="45">
        <f t="shared" si="254"/>
        <v>18465.240000000005</v>
      </c>
      <c r="FL90" s="46">
        <f t="shared" si="255"/>
        <v>1.5517447037380108</v>
      </c>
      <c r="FM90" s="33">
        <v>14901</v>
      </c>
      <c r="FN90" s="33">
        <f t="shared" si="330"/>
        <v>2174.7399999999998</v>
      </c>
      <c r="FO90" s="35">
        <f t="shared" si="331"/>
        <v>1.1708860262166576</v>
      </c>
      <c r="FP90" s="45">
        <f t="shared" si="256"/>
        <v>66833.240000000005</v>
      </c>
      <c r="FQ90" s="45">
        <f t="shared" si="332"/>
        <v>20639.980000000003</v>
      </c>
      <c r="FR90" s="46">
        <f t="shared" si="333"/>
        <v>1.446817998989463</v>
      </c>
    </row>
    <row r="91" spans="1:174" x14ac:dyDescent="0.2">
      <c r="A91" s="32">
        <v>83</v>
      </c>
      <c r="B91" s="32" t="s">
        <v>174</v>
      </c>
      <c r="C91" s="10">
        <v>1020001533</v>
      </c>
      <c r="D91" s="10"/>
      <c r="E91" s="10">
        <v>86618422</v>
      </c>
      <c r="F91" s="33"/>
      <c r="G91" s="33"/>
      <c r="H91" s="33"/>
      <c r="I91" s="34">
        <f t="shared" si="360"/>
        <v>0</v>
      </c>
      <c r="J91" s="33"/>
      <c r="K91" s="33"/>
      <c r="L91" s="33"/>
      <c r="M91" s="34">
        <f t="shared" si="361"/>
        <v>0</v>
      </c>
      <c r="N91" s="33"/>
      <c r="O91" s="33"/>
      <c r="P91" s="33"/>
      <c r="Q91" s="34">
        <f t="shared" si="362"/>
        <v>0</v>
      </c>
      <c r="R91" s="33"/>
      <c r="S91" s="33"/>
      <c r="T91" s="33"/>
      <c r="U91" s="34">
        <f t="shared" si="363"/>
        <v>0</v>
      </c>
      <c r="V91" s="33"/>
      <c r="W91" s="33">
        <f t="shared" si="364"/>
        <v>0</v>
      </c>
      <c r="X91" s="35" t="e">
        <f t="shared" si="365"/>
        <v>#DIV/0!</v>
      </c>
      <c r="Y91" s="33"/>
      <c r="Z91" s="33">
        <f t="shared" si="366"/>
        <v>0</v>
      </c>
      <c r="AA91" s="35" t="e">
        <f t="shared" si="367"/>
        <v>#DIV/0!</v>
      </c>
      <c r="AB91" s="33"/>
      <c r="AC91" s="33">
        <f t="shared" si="368"/>
        <v>0</v>
      </c>
      <c r="AD91" s="35" t="e">
        <f t="shared" si="369"/>
        <v>#DIV/0!</v>
      </c>
      <c r="AE91" s="36">
        <f t="shared" si="370"/>
        <v>0</v>
      </c>
      <c r="AF91" s="36">
        <f t="shared" si="371"/>
        <v>0</v>
      </c>
      <c r="AG91" s="37" t="e">
        <f t="shared" si="372"/>
        <v>#DIV/0!</v>
      </c>
      <c r="AH91" s="33"/>
      <c r="AI91" s="33">
        <f t="shared" si="373"/>
        <v>0</v>
      </c>
      <c r="AJ91" s="35" t="e">
        <f t="shared" si="374"/>
        <v>#DIV/0!</v>
      </c>
      <c r="AK91" s="33"/>
      <c r="AL91" s="33">
        <f t="shared" si="375"/>
        <v>0</v>
      </c>
      <c r="AM91" s="35" t="e">
        <f t="shared" si="376"/>
        <v>#DIV/0!</v>
      </c>
      <c r="AN91" s="33"/>
      <c r="AO91" s="33">
        <f t="shared" si="351"/>
        <v>0</v>
      </c>
      <c r="AP91" s="35" t="e">
        <f t="shared" si="352"/>
        <v>#DIV/0!</v>
      </c>
      <c r="AQ91" s="38">
        <f t="shared" si="353"/>
        <v>0</v>
      </c>
      <c r="AR91" s="38">
        <f t="shared" si="354"/>
        <v>0</v>
      </c>
      <c r="AS91" s="39" t="e">
        <f t="shared" si="355"/>
        <v>#DIV/0!</v>
      </c>
      <c r="AT91" s="33"/>
      <c r="AU91" s="33">
        <f t="shared" si="356"/>
        <v>0</v>
      </c>
      <c r="AV91" s="35" t="e">
        <f t="shared" si="357"/>
        <v>#DIV/0!</v>
      </c>
      <c r="AW91" s="33"/>
      <c r="AX91" s="33">
        <f t="shared" si="358"/>
        <v>0</v>
      </c>
      <c r="AY91" s="35" t="e">
        <f t="shared" si="359"/>
        <v>#DIV/0!</v>
      </c>
      <c r="AZ91" s="33"/>
      <c r="BA91" s="33">
        <f t="shared" si="257"/>
        <v>0</v>
      </c>
      <c r="BB91" s="40" t="e">
        <f t="shared" si="258"/>
        <v>#DIV/0!</v>
      </c>
      <c r="BC91" s="38">
        <f t="shared" si="259"/>
        <v>0</v>
      </c>
      <c r="BD91" s="38">
        <f t="shared" si="260"/>
        <v>0</v>
      </c>
      <c r="BE91" s="39" t="e">
        <f t="shared" si="261"/>
        <v>#DIV/0!</v>
      </c>
      <c r="BF91" s="33"/>
      <c r="BG91" s="33">
        <f t="shared" si="262"/>
        <v>0</v>
      </c>
      <c r="BH91" s="40" t="e">
        <f t="shared" si="263"/>
        <v>#DIV/0!</v>
      </c>
      <c r="BI91" s="33"/>
      <c r="BJ91" s="33">
        <f t="shared" si="264"/>
        <v>0</v>
      </c>
      <c r="BK91" s="40" t="e">
        <f t="shared" si="265"/>
        <v>#DIV/0!</v>
      </c>
      <c r="BL91" s="33"/>
      <c r="BM91" s="33">
        <f t="shared" si="266"/>
        <v>0</v>
      </c>
      <c r="BN91" s="40" t="e">
        <f t="shared" si="267"/>
        <v>#DIV/0!</v>
      </c>
      <c r="BO91" s="38">
        <f t="shared" si="268"/>
        <v>0</v>
      </c>
      <c r="BP91" s="33">
        <f t="shared" si="269"/>
        <v>0</v>
      </c>
      <c r="BQ91" s="40" t="e">
        <f t="shared" si="270"/>
        <v>#DIV/0!</v>
      </c>
      <c r="BR91" s="33"/>
      <c r="BS91" s="33">
        <f t="shared" si="271"/>
        <v>0</v>
      </c>
      <c r="BT91" s="35" t="e">
        <f t="shared" si="272"/>
        <v>#DIV/0!</v>
      </c>
      <c r="BU91" s="33"/>
      <c r="BV91" s="33">
        <f t="shared" si="273"/>
        <v>0</v>
      </c>
      <c r="BW91" s="35" t="e">
        <f t="shared" si="274"/>
        <v>#DIV/0!</v>
      </c>
      <c r="BX91" s="33"/>
      <c r="BY91" s="33">
        <f t="shared" si="275"/>
        <v>0</v>
      </c>
      <c r="BZ91" s="35" t="e">
        <f t="shared" si="276"/>
        <v>#DIV/0!</v>
      </c>
      <c r="CA91" s="41">
        <f t="shared" si="277"/>
        <v>0</v>
      </c>
      <c r="CB91" s="41">
        <f t="shared" si="278"/>
        <v>0</v>
      </c>
      <c r="CC91" s="42" t="e">
        <f t="shared" si="279"/>
        <v>#DIV/0!</v>
      </c>
      <c r="CD91" s="33"/>
      <c r="CE91" s="33">
        <f t="shared" si="280"/>
        <v>0</v>
      </c>
      <c r="CF91" s="35" t="e">
        <f t="shared" si="281"/>
        <v>#DIV/0!</v>
      </c>
      <c r="CG91" s="33"/>
      <c r="CH91" s="33">
        <f t="shared" si="282"/>
        <v>0</v>
      </c>
      <c r="CI91" s="35" t="e">
        <f t="shared" si="283"/>
        <v>#DIV/0!</v>
      </c>
      <c r="CJ91" s="33"/>
      <c r="CK91" s="33">
        <f t="shared" si="284"/>
        <v>0</v>
      </c>
      <c r="CL91" s="35" t="e">
        <f t="shared" si="285"/>
        <v>#DIV/0!</v>
      </c>
      <c r="CM91" s="41">
        <f t="shared" si="286"/>
        <v>0</v>
      </c>
      <c r="CN91" s="41">
        <f t="shared" si="287"/>
        <v>0</v>
      </c>
      <c r="CO91" s="42" t="e">
        <f t="shared" si="288"/>
        <v>#DIV/0!</v>
      </c>
      <c r="CP91" s="33"/>
      <c r="CQ91" s="33">
        <f t="shared" si="289"/>
        <v>0</v>
      </c>
      <c r="CR91" s="35" t="e">
        <f t="shared" si="290"/>
        <v>#DIV/0!</v>
      </c>
      <c r="CS91" s="33"/>
      <c r="CT91" s="33">
        <f t="shared" si="291"/>
        <v>0</v>
      </c>
      <c r="CU91" s="35" t="e">
        <f t="shared" si="292"/>
        <v>#DIV/0!</v>
      </c>
      <c r="CV91" s="33"/>
      <c r="CW91" s="33">
        <f t="shared" si="293"/>
        <v>0</v>
      </c>
      <c r="CX91" s="35" t="e">
        <f t="shared" si="294"/>
        <v>#DIV/0!</v>
      </c>
      <c r="CY91" s="41">
        <f t="shared" si="295"/>
        <v>0</v>
      </c>
      <c r="CZ91" s="41">
        <f t="shared" si="296"/>
        <v>0</v>
      </c>
      <c r="DA91" s="42" t="e">
        <f t="shared" si="297"/>
        <v>#DIV/0!</v>
      </c>
      <c r="DB91" s="33"/>
      <c r="DC91" s="33">
        <f t="shared" si="298"/>
        <v>0</v>
      </c>
      <c r="DD91" s="35" t="e">
        <f t="shared" si="299"/>
        <v>#DIV/0!</v>
      </c>
      <c r="DE91" s="33"/>
      <c r="DF91" s="33">
        <f t="shared" si="300"/>
        <v>0</v>
      </c>
      <c r="DG91" s="35" t="e">
        <f t="shared" si="301"/>
        <v>#DIV/0!</v>
      </c>
      <c r="DH91" s="33"/>
      <c r="DI91" s="33">
        <f t="shared" si="302"/>
        <v>0</v>
      </c>
      <c r="DJ91" s="35" t="e">
        <f t="shared" si="303"/>
        <v>#DIV/0!</v>
      </c>
      <c r="DK91" s="41">
        <f t="shared" si="304"/>
        <v>0</v>
      </c>
      <c r="DL91" s="41">
        <f t="shared" si="305"/>
        <v>0</v>
      </c>
      <c r="DM91" s="42" t="e">
        <f t="shared" si="306"/>
        <v>#DIV/0!</v>
      </c>
      <c r="DN91" s="33"/>
      <c r="DO91" s="33">
        <f t="shared" si="307"/>
        <v>0</v>
      </c>
      <c r="DP91" s="35" t="e">
        <f t="shared" si="308"/>
        <v>#DIV/0!</v>
      </c>
      <c r="DQ91" s="33"/>
      <c r="DR91" s="33">
        <f t="shared" si="309"/>
        <v>0</v>
      </c>
      <c r="DS91" s="35" t="e">
        <f t="shared" si="310"/>
        <v>#DIV/0!</v>
      </c>
      <c r="DT91" s="43">
        <f t="shared" si="311"/>
        <v>0</v>
      </c>
      <c r="DU91" s="43">
        <f t="shared" si="312"/>
        <v>0</v>
      </c>
      <c r="DV91" s="44" t="e">
        <f t="shared" si="313"/>
        <v>#DIV/0!</v>
      </c>
      <c r="DW91" s="33"/>
      <c r="DX91" s="33">
        <f t="shared" si="314"/>
        <v>0</v>
      </c>
      <c r="DY91" s="35" t="e">
        <f t="shared" si="315"/>
        <v>#DIV/0!</v>
      </c>
      <c r="DZ91" s="43">
        <f t="shared" si="316"/>
        <v>0</v>
      </c>
      <c r="EA91" s="43">
        <f t="shared" si="317"/>
        <v>0</v>
      </c>
      <c r="EB91" s="44" t="e">
        <f t="shared" si="318"/>
        <v>#DIV/0!</v>
      </c>
      <c r="EC91" s="33"/>
      <c r="ED91" s="33">
        <f t="shared" si="319"/>
        <v>0</v>
      </c>
      <c r="EE91" s="35" t="e">
        <f t="shared" si="320"/>
        <v>#DIV/0!</v>
      </c>
      <c r="EF91" s="33"/>
      <c r="EG91" s="33">
        <f t="shared" si="321"/>
        <v>0</v>
      </c>
      <c r="EH91" s="35" t="e">
        <f t="shared" si="322"/>
        <v>#DIV/0!</v>
      </c>
      <c r="EI91" s="33"/>
      <c r="EJ91" s="33">
        <f t="shared" si="323"/>
        <v>0</v>
      </c>
      <c r="EK91" s="35" t="e">
        <f t="shared" si="324"/>
        <v>#DIV/0!</v>
      </c>
      <c r="EL91" s="43">
        <v>1667526.92</v>
      </c>
      <c r="EM91" s="43">
        <f t="shared" si="326"/>
        <v>1667526.92</v>
      </c>
      <c r="EN91" s="44" t="e">
        <f t="shared" si="327"/>
        <v>#DIV/0!</v>
      </c>
      <c r="EO91" s="33">
        <v>344937</v>
      </c>
      <c r="EP91" s="33">
        <f t="shared" si="328"/>
        <v>344937</v>
      </c>
      <c r="EQ91" s="35" t="e">
        <f t="shared" si="329"/>
        <v>#DIV/0!</v>
      </c>
      <c r="ER91" s="33">
        <v>646</v>
      </c>
      <c r="ES91" s="33">
        <f t="shared" si="239"/>
        <v>646</v>
      </c>
      <c r="ET91" s="35" t="e">
        <f t="shared" si="240"/>
        <v>#DIV/0!</v>
      </c>
      <c r="EU91" s="43">
        <f t="shared" si="241"/>
        <v>2013109.92</v>
      </c>
      <c r="EV91" s="43">
        <f t="shared" si="242"/>
        <v>2013109.92</v>
      </c>
      <c r="EW91" s="44" t="e">
        <f t="shared" si="243"/>
        <v>#DIV/0!</v>
      </c>
      <c r="EX91" s="33">
        <v>21120</v>
      </c>
      <c r="EY91" s="33">
        <f t="shared" si="244"/>
        <v>21120</v>
      </c>
      <c r="EZ91" s="35" t="e">
        <f t="shared" si="245"/>
        <v>#DIV/0!</v>
      </c>
      <c r="FA91" s="33">
        <v>0</v>
      </c>
      <c r="FB91" s="33">
        <f t="shared" si="246"/>
        <v>0</v>
      </c>
      <c r="FC91" s="35" t="e">
        <f t="shared" si="247"/>
        <v>#DIV/0!</v>
      </c>
      <c r="FD91" s="45">
        <f t="shared" si="248"/>
        <v>21120</v>
      </c>
      <c r="FE91" s="45">
        <f t="shared" si="249"/>
        <v>21120</v>
      </c>
      <c r="FF91" s="46" t="e">
        <f t="shared" si="250"/>
        <v>#DIV/0!</v>
      </c>
      <c r="FG91" s="33">
        <v>66637</v>
      </c>
      <c r="FH91" s="33">
        <f t="shared" si="251"/>
        <v>66637</v>
      </c>
      <c r="FI91" s="35" t="e">
        <f t="shared" si="252"/>
        <v>#DIV/0!</v>
      </c>
      <c r="FJ91" s="45">
        <f t="shared" si="253"/>
        <v>87757</v>
      </c>
      <c r="FK91" s="45">
        <f t="shared" si="254"/>
        <v>-1579769.92</v>
      </c>
      <c r="FL91" s="46">
        <f t="shared" si="255"/>
        <v>5.2627036449882321E-2</v>
      </c>
      <c r="FM91" s="33">
        <v>11527.85</v>
      </c>
      <c r="FN91" s="33">
        <f t="shared" si="330"/>
        <v>-334055.15000000002</v>
      </c>
      <c r="FO91" s="35">
        <f t="shared" si="331"/>
        <v>3.3357688312214431E-2</v>
      </c>
      <c r="FP91" s="45">
        <f t="shared" si="256"/>
        <v>99284.85</v>
      </c>
      <c r="FQ91" s="45">
        <f t="shared" si="332"/>
        <v>-1913825.0699999998</v>
      </c>
      <c r="FR91" s="46">
        <f t="shared" si="333"/>
        <v>4.9319140010000054E-2</v>
      </c>
    </row>
    <row r="92" spans="1:174" x14ac:dyDescent="0.2">
      <c r="A92" s="32">
        <v>84</v>
      </c>
      <c r="B92" s="32" t="s">
        <v>175</v>
      </c>
      <c r="C92" s="10">
        <v>1001000982</v>
      </c>
      <c r="D92" s="10"/>
      <c r="E92" s="10">
        <v>86618422</v>
      </c>
      <c r="F92" s="33"/>
      <c r="G92" s="33"/>
      <c r="H92" s="33"/>
      <c r="I92" s="34"/>
      <c r="J92" s="33"/>
      <c r="K92" s="33"/>
      <c r="L92" s="33"/>
      <c r="M92" s="34"/>
      <c r="N92" s="33"/>
      <c r="O92" s="33"/>
      <c r="P92" s="33"/>
      <c r="Q92" s="34"/>
      <c r="R92" s="33"/>
      <c r="S92" s="33"/>
      <c r="T92" s="33"/>
      <c r="U92" s="34"/>
      <c r="V92" s="33"/>
      <c r="W92" s="33"/>
      <c r="X92" s="35"/>
      <c r="Y92" s="33"/>
      <c r="Z92" s="33"/>
      <c r="AA92" s="35"/>
      <c r="AB92" s="33"/>
      <c r="AC92" s="33"/>
      <c r="AD92" s="35"/>
      <c r="AE92" s="36"/>
      <c r="AF92" s="36"/>
      <c r="AG92" s="37"/>
      <c r="AH92" s="33"/>
      <c r="AI92" s="33"/>
      <c r="AJ92" s="35"/>
      <c r="AK92" s="33"/>
      <c r="AL92" s="33"/>
      <c r="AM92" s="35"/>
      <c r="AN92" s="33"/>
      <c r="AO92" s="33"/>
      <c r="AP92" s="35"/>
      <c r="AQ92" s="38"/>
      <c r="AR92" s="38"/>
      <c r="AS92" s="39"/>
      <c r="AT92" s="33"/>
      <c r="AU92" s="33"/>
      <c r="AV92" s="35"/>
      <c r="AW92" s="33"/>
      <c r="AX92" s="33"/>
      <c r="AY92" s="35"/>
      <c r="AZ92" s="33"/>
      <c r="BA92" s="33"/>
      <c r="BB92" s="40"/>
      <c r="BC92" s="38"/>
      <c r="BD92" s="38"/>
      <c r="BE92" s="39"/>
      <c r="BF92" s="33"/>
      <c r="BG92" s="33"/>
      <c r="BH92" s="40"/>
      <c r="BI92" s="33"/>
      <c r="BJ92" s="33"/>
      <c r="BK92" s="40"/>
      <c r="BL92" s="33"/>
      <c r="BM92" s="33"/>
      <c r="BN92" s="40"/>
      <c r="BO92" s="38"/>
      <c r="BP92" s="33"/>
      <c r="BQ92" s="40"/>
      <c r="BR92" s="33"/>
      <c r="BS92" s="33"/>
      <c r="BT92" s="35"/>
      <c r="BU92" s="33"/>
      <c r="BV92" s="33"/>
      <c r="BW92" s="35"/>
      <c r="BX92" s="33"/>
      <c r="BY92" s="33"/>
      <c r="BZ92" s="35"/>
      <c r="CA92" s="41"/>
      <c r="CB92" s="41"/>
      <c r="CC92" s="42"/>
      <c r="CD92" s="33"/>
      <c r="CE92" s="33"/>
      <c r="CF92" s="35"/>
      <c r="CG92" s="33"/>
      <c r="CH92" s="33"/>
      <c r="CI92" s="35"/>
      <c r="CJ92" s="33"/>
      <c r="CK92" s="33"/>
      <c r="CL92" s="35"/>
      <c r="CM92" s="41"/>
      <c r="CN92" s="41"/>
      <c r="CO92" s="42"/>
      <c r="CP92" s="33"/>
      <c r="CQ92" s="33"/>
      <c r="CR92" s="35"/>
      <c r="CS92" s="33"/>
      <c r="CT92" s="33"/>
      <c r="CU92" s="35"/>
      <c r="CV92" s="33"/>
      <c r="CW92" s="33"/>
      <c r="CX92" s="35"/>
      <c r="CY92" s="41"/>
      <c r="CZ92" s="41"/>
      <c r="DA92" s="42"/>
      <c r="DB92" s="33"/>
      <c r="DC92" s="33"/>
      <c r="DD92" s="35"/>
      <c r="DE92" s="33"/>
      <c r="DF92" s="33"/>
      <c r="DG92" s="35"/>
      <c r="DH92" s="33"/>
      <c r="DI92" s="33"/>
      <c r="DJ92" s="35"/>
      <c r="DK92" s="41"/>
      <c r="DL92" s="41"/>
      <c r="DM92" s="42"/>
      <c r="DN92" s="33"/>
      <c r="DO92" s="33"/>
      <c r="DP92" s="35"/>
      <c r="DQ92" s="33"/>
      <c r="DR92" s="33"/>
      <c r="DS92" s="35"/>
      <c r="DT92" s="43"/>
      <c r="DU92" s="43"/>
      <c r="DV92" s="44"/>
      <c r="DW92" s="33"/>
      <c r="DX92" s="33"/>
      <c r="DY92" s="35"/>
      <c r="DZ92" s="43"/>
      <c r="EA92" s="43"/>
      <c r="EB92" s="44"/>
      <c r="EC92" s="33"/>
      <c r="ED92" s="33"/>
      <c r="EE92" s="35"/>
      <c r="EF92" s="33"/>
      <c r="EG92" s="33"/>
      <c r="EH92" s="35"/>
      <c r="EI92" s="33"/>
      <c r="EJ92" s="33"/>
      <c r="EK92" s="35"/>
      <c r="EL92" s="43">
        <v>2541186</v>
      </c>
      <c r="EM92" s="43"/>
      <c r="EN92" s="44"/>
      <c r="EO92" s="33">
        <v>798170</v>
      </c>
      <c r="EP92" s="33"/>
      <c r="EQ92" s="35"/>
      <c r="ER92" s="33">
        <v>389156</v>
      </c>
      <c r="ES92" s="33">
        <f t="shared" si="239"/>
        <v>389156</v>
      </c>
      <c r="ET92" s="35" t="e">
        <f t="shared" si="240"/>
        <v>#DIV/0!</v>
      </c>
      <c r="EU92" s="43">
        <f t="shared" si="241"/>
        <v>3728512</v>
      </c>
      <c r="EV92" s="43">
        <f t="shared" si="242"/>
        <v>3728512</v>
      </c>
      <c r="EW92" s="44" t="e">
        <f t="shared" si="243"/>
        <v>#DIV/0!</v>
      </c>
      <c r="EX92" s="33">
        <v>290637</v>
      </c>
      <c r="EY92" s="33">
        <f t="shared" si="244"/>
        <v>290637</v>
      </c>
      <c r="EZ92" s="35" t="e">
        <f t="shared" si="245"/>
        <v>#DIV/0!</v>
      </c>
      <c r="FA92" s="33">
        <v>217687</v>
      </c>
      <c r="FB92" s="33">
        <f t="shared" si="246"/>
        <v>217687</v>
      </c>
      <c r="FC92" s="35" t="e">
        <f t="shared" si="247"/>
        <v>#DIV/0!</v>
      </c>
      <c r="FD92" s="45">
        <f t="shared" si="248"/>
        <v>508324</v>
      </c>
      <c r="FE92" s="45">
        <f t="shared" si="249"/>
        <v>508324</v>
      </c>
      <c r="FF92" s="46" t="e">
        <f t="shared" si="250"/>
        <v>#DIV/0!</v>
      </c>
      <c r="FG92" s="33">
        <v>551494</v>
      </c>
      <c r="FH92" s="33">
        <f t="shared" si="251"/>
        <v>551494</v>
      </c>
      <c r="FI92" s="35" t="e">
        <f t="shared" si="252"/>
        <v>#DIV/0!</v>
      </c>
      <c r="FJ92" s="45">
        <f t="shared" si="253"/>
        <v>1059818</v>
      </c>
      <c r="FK92" s="45">
        <f t="shared" si="254"/>
        <v>-1481368</v>
      </c>
      <c r="FL92" s="46">
        <f t="shared" si="255"/>
        <v>0.4170564452975894</v>
      </c>
      <c r="FM92" s="33">
        <v>0</v>
      </c>
      <c r="FN92" s="33">
        <f t="shared" si="330"/>
        <v>-1187326</v>
      </c>
      <c r="FO92" s="35">
        <f t="shared" si="331"/>
        <v>0</v>
      </c>
      <c r="FP92" s="45">
        <f t="shared" si="256"/>
        <v>1059818</v>
      </c>
      <c r="FQ92" s="45">
        <f t="shared" si="332"/>
        <v>-2668694</v>
      </c>
      <c r="FR92" s="46">
        <f t="shared" si="333"/>
        <v>0.28424690600432556</v>
      </c>
    </row>
    <row r="93" spans="1:174" x14ac:dyDescent="0.2">
      <c r="A93" s="32">
        <v>85</v>
      </c>
      <c r="B93" s="32" t="s">
        <v>176</v>
      </c>
      <c r="C93" s="10">
        <v>1001184793</v>
      </c>
      <c r="D93" s="10"/>
      <c r="E93" s="10">
        <v>86618422</v>
      </c>
      <c r="F93" s="33"/>
      <c r="G93" s="33"/>
      <c r="H93" s="33"/>
      <c r="I93" s="34"/>
      <c r="J93" s="33"/>
      <c r="K93" s="33"/>
      <c r="L93" s="33"/>
      <c r="M93" s="34"/>
      <c r="N93" s="33"/>
      <c r="O93" s="33"/>
      <c r="P93" s="33"/>
      <c r="Q93" s="34"/>
      <c r="R93" s="33"/>
      <c r="S93" s="33"/>
      <c r="T93" s="33"/>
      <c r="U93" s="34"/>
      <c r="V93" s="33"/>
      <c r="W93" s="33"/>
      <c r="X93" s="35"/>
      <c r="Y93" s="33"/>
      <c r="Z93" s="33"/>
      <c r="AA93" s="35"/>
      <c r="AB93" s="33"/>
      <c r="AC93" s="33"/>
      <c r="AD93" s="35"/>
      <c r="AE93" s="36"/>
      <c r="AF93" s="36"/>
      <c r="AG93" s="37"/>
      <c r="AH93" s="33"/>
      <c r="AI93" s="33"/>
      <c r="AJ93" s="35"/>
      <c r="AK93" s="33"/>
      <c r="AL93" s="33"/>
      <c r="AM93" s="35"/>
      <c r="AN93" s="33"/>
      <c r="AO93" s="33"/>
      <c r="AP93" s="35"/>
      <c r="AQ93" s="38"/>
      <c r="AR93" s="38"/>
      <c r="AS93" s="39"/>
      <c r="AT93" s="33"/>
      <c r="AU93" s="33"/>
      <c r="AV93" s="35"/>
      <c r="AW93" s="33"/>
      <c r="AX93" s="33"/>
      <c r="AY93" s="35"/>
      <c r="AZ93" s="33"/>
      <c r="BA93" s="33"/>
      <c r="BB93" s="40"/>
      <c r="BC93" s="38"/>
      <c r="BD93" s="38"/>
      <c r="BE93" s="39"/>
      <c r="BF93" s="33"/>
      <c r="BG93" s="33"/>
      <c r="BH93" s="40"/>
      <c r="BI93" s="33"/>
      <c r="BJ93" s="33"/>
      <c r="BK93" s="40"/>
      <c r="BL93" s="33"/>
      <c r="BM93" s="33"/>
      <c r="BN93" s="40"/>
      <c r="BO93" s="38"/>
      <c r="BP93" s="33"/>
      <c r="BQ93" s="40"/>
      <c r="BR93" s="33"/>
      <c r="BS93" s="33"/>
      <c r="BT93" s="35"/>
      <c r="BU93" s="33"/>
      <c r="BV93" s="33"/>
      <c r="BW93" s="35"/>
      <c r="BX93" s="33"/>
      <c r="BY93" s="33"/>
      <c r="BZ93" s="35"/>
      <c r="CA93" s="41"/>
      <c r="CB93" s="41"/>
      <c r="CC93" s="42"/>
      <c r="CD93" s="33"/>
      <c r="CE93" s="33"/>
      <c r="CF93" s="35"/>
      <c r="CG93" s="33"/>
      <c r="CH93" s="33"/>
      <c r="CI93" s="35"/>
      <c r="CJ93" s="33"/>
      <c r="CK93" s="33"/>
      <c r="CL93" s="35"/>
      <c r="CM93" s="41"/>
      <c r="CN93" s="41"/>
      <c r="CO93" s="42"/>
      <c r="CP93" s="33"/>
      <c r="CQ93" s="33"/>
      <c r="CR93" s="35"/>
      <c r="CS93" s="33"/>
      <c r="CT93" s="33"/>
      <c r="CU93" s="35"/>
      <c r="CV93" s="33"/>
      <c r="CW93" s="33"/>
      <c r="CX93" s="35"/>
      <c r="CY93" s="41"/>
      <c r="CZ93" s="41"/>
      <c r="DA93" s="42"/>
      <c r="DB93" s="33"/>
      <c r="DC93" s="33"/>
      <c r="DD93" s="35"/>
      <c r="DE93" s="33"/>
      <c r="DF93" s="33"/>
      <c r="DG93" s="35"/>
      <c r="DH93" s="33"/>
      <c r="DI93" s="33"/>
      <c r="DJ93" s="35"/>
      <c r="DK93" s="41"/>
      <c r="DL93" s="41"/>
      <c r="DM93" s="42"/>
      <c r="DN93" s="33"/>
      <c r="DO93" s="33"/>
      <c r="DP93" s="35"/>
      <c r="DQ93" s="33"/>
      <c r="DR93" s="33"/>
      <c r="DS93" s="35"/>
      <c r="DT93" s="43"/>
      <c r="DU93" s="43"/>
      <c r="DV93" s="44"/>
      <c r="DW93" s="33"/>
      <c r="DX93" s="33"/>
      <c r="DY93" s="35"/>
      <c r="DZ93" s="43"/>
      <c r="EA93" s="43"/>
      <c r="EB93" s="44"/>
      <c r="EC93" s="33"/>
      <c r="ED93" s="33"/>
      <c r="EE93" s="35"/>
      <c r="EF93" s="33"/>
      <c r="EG93" s="33"/>
      <c r="EH93" s="35"/>
      <c r="EI93" s="33"/>
      <c r="EJ93" s="33"/>
      <c r="EK93" s="35"/>
      <c r="EL93" s="43">
        <v>331320</v>
      </c>
      <c r="EM93" s="43"/>
      <c r="EN93" s="44"/>
      <c r="EO93" s="33">
        <v>121690.61</v>
      </c>
      <c r="EP93" s="33"/>
      <c r="EQ93" s="35"/>
      <c r="ER93" s="33">
        <v>50939</v>
      </c>
      <c r="ES93" s="33">
        <f t="shared" si="239"/>
        <v>50939</v>
      </c>
      <c r="ET93" s="35" t="e">
        <f t="shared" si="240"/>
        <v>#DIV/0!</v>
      </c>
      <c r="EU93" s="43">
        <f t="shared" si="241"/>
        <v>503949.61</v>
      </c>
      <c r="EV93" s="43">
        <f t="shared" si="242"/>
        <v>503949.61</v>
      </c>
      <c r="EW93" s="44" t="e">
        <f t="shared" si="243"/>
        <v>#DIV/0!</v>
      </c>
      <c r="EX93" s="33">
        <v>44741.04</v>
      </c>
      <c r="EY93" s="33">
        <f t="shared" si="244"/>
        <v>44741.04</v>
      </c>
      <c r="EZ93" s="35" t="e">
        <f t="shared" si="245"/>
        <v>#DIV/0!</v>
      </c>
      <c r="FA93" s="33">
        <v>37186</v>
      </c>
      <c r="FB93" s="33">
        <f t="shared" si="246"/>
        <v>37186</v>
      </c>
      <c r="FC93" s="35" t="e">
        <f t="shared" si="247"/>
        <v>#DIV/0!</v>
      </c>
      <c r="FD93" s="45">
        <f t="shared" si="248"/>
        <v>81927.040000000008</v>
      </c>
      <c r="FE93" s="45">
        <f t="shared" si="249"/>
        <v>81927.040000000008</v>
      </c>
      <c r="FF93" s="46" t="e">
        <f t="shared" si="250"/>
        <v>#DIV/0!</v>
      </c>
      <c r="FG93" s="33">
        <v>79054</v>
      </c>
      <c r="FH93" s="33">
        <f t="shared" si="251"/>
        <v>79054</v>
      </c>
      <c r="FI93" s="35" t="e">
        <f t="shared" si="252"/>
        <v>#DIV/0!</v>
      </c>
      <c r="FJ93" s="45">
        <f t="shared" si="253"/>
        <v>160981.04</v>
      </c>
      <c r="FK93" s="45">
        <f t="shared" si="254"/>
        <v>-170338.96</v>
      </c>
      <c r="FL93" s="46">
        <f t="shared" si="255"/>
        <v>0.48587782204515273</v>
      </c>
      <c r="FM93" s="33">
        <v>17613</v>
      </c>
      <c r="FN93" s="33">
        <f t="shared" si="330"/>
        <v>-155016.60999999999</v>
      </c>
      <c r="FO93" s="35">
        <f t="shared" si="331"/>
        <v>0.1020276880657959</v>
      </c>
      <c r="FP93" s="45">
        <f t="shared" si="256"/>
        <v>178594.04</v>
      </c>
      <c r="FQ93" s="45">
        <f t="shared" si="332"/>
        <v>-325355.56999999995</v>
      </c>
      <c r="FR93" s="46">
        <f t="shared" si="333"/>
        <v>0.35438868580531296</v>
      </c>
    </row>
    <row r="94" spans="1:174" x14ac:dyDescent="0.2">
      <c r="A94" s="32">
        <v>86</v>
      </c>
      <c r="B94" s="32" t="s">
        <v>177</v>
      </c>
      <c r="C94" s="10">
        <v>7708503727</v>
      </c>
      <c r="D94" s="10" t="s">
        <v>166</v>
      </c>
      <c r="E94" s="10">
        <v>86618433</v>
      </c>
      <c r="F94" s="33">
        <v>7132</v>
      </c>
      <c r="G94" s="33">
        <v>117532</v>
      </c>
      <c r="H94" s="33">
        <v>117804</v>
      </c>
      <c r="I94" s="34">
        <f t="shared" ref="I94:I99" si="377">F94+G94+H94</f>
        <v>242468</v>
      </c>
      <c r="J94" s="33">
        <v>0</v>
      </c>
      <c r="K94" s="33">
        <v>0</v>
      </c>
      <c r="L94" s="33">
        <v>0</v>
      </c>
      <c r="M94" s="34">
        <f t="shared" ref="M94:M99" si="378">I94+J94+K94+L94</f>
        <v>242468</v>
      </c>
      <c r="N94" s="33">
        <v>0</v>
      </c>
      <c r="O94" s="33">
        <v>0</v>
      </c>
      <c r="P94" s="33">
        <v>0</v>
      </c>
      <c r="Q94" s="34">
        <f t="shared" ref="Q94:Q99" si="379">M94+N94+O94+P94</f>
        <v>242468</v>
      </c>
      <c r="R94" s="33">
        <v>0</v>
      </c>
      <c r="S94" s="33">
        <v>0</v>
      </c>
      <c r="T94" s="33">
        <v>-242468</v>
      </c>
      <c r="U94" s="34">
        <f t="shared" ref="U94:U99" si="380">Q94+R94+S94+T94</f>
        <v>0</v>
      </c>
      <c r="V94" s="33"/>
      <c r="W94" s="33">
        <f t="shared" ref="W94:W99" si="381">V94-F94</f>
        <v>-7132</v>
      </c>
      <c r="X94" s="35">
        <f t="shared" ref="X94:X99" si="382">V94/F94</f>
        <v>0</v>
      </c>
      <c r="Y94" s="33">
        <v>99729</v>
      </c>
      <c r="Z94" s="33">
        <f t="shared" ref="Z94:Z99" si="383">Y94-G94</f>
        <v>-17803</v>
      </c>
      <c r="AA94" s="35">
        <f t="shared" ref="AA94:AA99" si="384">Y94/G94</f>
        <v>0.84852635877888571</v>
      </c>
      <c r="AB94" s="33">
        <v>86891</v>
      </c>
      <c r="AC94" s="33">
        <f t="shared" ref="AC94:AC99" si="385">AB94-H94</f>
        <v>-30913</v>
      </c>
      <c r="AD94" s="35">
        <f t="shared" ref="AD94:AD99" si="386">AB94/H94</f>
        <v>0.73758955553291905</v>
      </c>
      <c r="AE94" s="36">
        <f t="shared" ref="AE94:AE99" si="387">V94+Y94+AB94</f>
        <v>186620</v>
      </c>
      <c r="AF94" s="36">
        <f t="shared" ref="AF94:AF99" si="388">AE94-I94</f>
        <v>-55848</v>
      </c>
      <c r="AG94" s="37">
        <f t="shared" ref="AG94:AG99" si="389">AE94/I94</f>
        <v>0.7696685748222446</v>
      </c>
      <c r="AH94" s="33">
        <v>75927</v>
      </c>
      <c r="AI94" s="33">
        <f t="shared" ref="AI94:AI99" si="390">AH94-J94</f>
        <v>75927</v>
      </c>
      <c r="AJ94" s="35" t="e">
        <f t="shared" ref="AJ94:AJ99" si="391">AH94/J94</f>
        <v>#DIV/0!</v>
      </c>
      <c r="AK94" s="33">
        <v>111229</v>
      </c>
      <c r="AL94" s="33">
        <f t="shared" ref="AL94:AL99" si="392">AK94-K94</f>
        <v>111229</v>
      </c>
      <c r="AM94" s="35" t="e">
        <f t="shared" ref="AM94:AM99" si="393">AK94/K94</f>
        <v>#DIV/0!</v>
      </c>
      <c r="AN94" s="33">
        <v>115516</v>
      </c>
      <c r="AO94" s="33">
        <f t="shared" ref="AO94:AO99" si="394">AN94-L94</f>
        <v>115516</v>
      </c>
      <c r="AP94" s="35" t="e">
        <f t="shared" ref="AP94:AP99" si="395">AN94/L94</f>
        <v>#DIV/0!</v>
      </c>
      <c r="AQ94" s="38">
        <f t="shared" ref="AQ94:AQ99" si="396">AE94+AH94+AK94+AN94</f>
        <v>489292</v>
      </c>
      <c r="AR94" s="38">
        <f t="shared" ref="AR94:AR99" si="397">AQ94-M94</f>
        <v>246824</v>
      </c>
      <c r="AS94" s="39">
        <f t="shared" ref="AS94:AS99" si="398">AQ94/M94</f>
        <v>2.0179652572710625</v>
      </c>
      <c r="AT94" s="33">
        <v>123947</v>
      </c>
      <c r="AU94" s="33">
        <f t="shared" ref="AU94:AU99" si="399">AT94-N94</f>
        <v>123947</v>
      </c>
      <c r="AV94" s="35" t="e">
        <f t="shared" ref="AV94:AV99" si="400">AT94/N94</f>
        <v>#DIV/0!</v>
      </c>
      <c r="AW94" s="33">
        <v>154137</v>
      </c>
      <c r="AX94" s="33">
        <f t="shared" ref="AX94:AX99" si="401">AW94-O94</f>
        <v>154137</v>
      </c>
      <c r="AY94" s="35" t="e">
        <f t="shared" ref="AY94:AY99" si="402">AW94/O94</f>
        <v>#DIV/0!</v>
      </c>
      <c r="AZ94" s="33">
        <v>120609</v>
      </c>
      <c r="BA94" s="33">
        <f t="shared" ref="BA94:BA99" si="403">AZ94-P94</f>
        <v>120609</v>
      </c>
      <c r="BB94" s="40" t="e">
        <f t="shared" ref="BB94:BB99" si="404">AZ94/P94</f>
        <v>#DIV/0!</v>
      </c>
      <c r="BC94" s="38">
        <f t="shared" ref="BC94:BC99" si="405">AQ94+AT94+AW94+AZ94</f>
        <v>887985</v>
      </c>
      <c r="BD94" s="38">
        <f t="shared" ref="BD94:BD99" si="406">BC94-Q94</f>
        <v>645517</v>
      </c>
      <c r="BE94" s="39">
        <f t="shared" ref="BE94:BE99" si="407">BC94/Q94</f>
        <v>3.6622770839863406</v>
      </c>
      <c r="BF94" s="33">
        <v>122274</v>
      </c>
      <c r="BG94" s="33">
        <f t="shared" ref="BG94:BG99" si="408">BF94-R94</f>
        <v>122274</v>
      </c>
      <c r="BH94" s="40" t="e">
        <f t="shared" ref="BH94:BH99" si="409">BF94/R94</f>
        <v>#DIV/0!</v>
      </c>
      <c r="BI94" s="33">
        <v>129931</v>
      </c>
      <c r="BJ94" s="33">
        <f t="shared" ref="BJ94:BJ99" si="410">BI94-S94</f>
        <v>129931</v>
      </c>
      <c r="BK94" s="40" t="e">
        <f t="shared" ref="BK94:BK99" si="411">BI94/S94</f>
        <v>#DIV/0!</v>
      </c>
      <c r="BL94" s="33">
        <v>128802</v>
      </c>
      <c r="BM94" s="33">
        <f t="shared" ref="BM94:BM99" si="412">BL94-T94</f>
        <v>371270</v>
      </c>
      <c r="BN94" s="40">
        <f t="shared" ref="BN94:BN99" si="413">BL94/T94</f>
        <v>-0.53121236616790668</v>
      </c>
      <c r="BO94" s="38">
        <f t="shared" ref="BO94:BO99" si="414">BC94+BF94+BI94+BL94</f>
        <v>1268992</v>
      </c>
      <c r="BP94" s="33">
        <f t="shared" ref="BP94:BP99" si="415">BO94-U94</f>
        <v>1268992</v>
      </c>
      <c r="BQ94" s="40" t="e">
        <f t="shared" ref="BQ94:BQ99" si="416">BO94/U94</f>
        <v>#DIV/0!</v>
      </c>
      <c r="BR94" s="33">
        <v>122294</v>
      </c>
      <c r="BS94" s="33">
        <f t="shared" ref="BS94:BS99" si="417">BR94-V94</f>
        <v>122294</v>
      </c>
      <c r="BT94" s="35" t="e">
        <f t="shared" ref="BT94:BT99" si="418">BR94/V94</f>
        <v>#DIV/0!</v>
      </c>
      <c r="BU94" s="33">
        <v>142778</v>
      </c>
      <c r="BV94" s="33">
        <f t="shared" ref="BV94:BV99" si="419">BU94-Y94</f>
        <v>43049</v>
      </c>
      <c r="BW94" s="35">
        <f t="shared" ref="BW94:BW99" si="420">BU94/Y94</f>
        <v>1.4316597980527228</v>
      </c>
      <c r="BX94" s="33">
        <v>188427</v>
      </c>
      <c r="BY94" s="33">
        <f t="shared" ref="BY94:BY99" si="421">BX94-AB94</f>
        <v>101536</v>
      </c>
      <c r="BZ94" s="35">
        <f t="shared" ref="BZ94:BZ99" si="422">BX94/AB94</f>
        <v>2.1685444982794535</v>
      </c>
      <c r="CA94" s="41">
        <f t="shared" ref="CA94:CA99" si="423">BR94+BU94+BX94</f>
        <v>453499</v>
      </c>
      <c r="CB94" s="41">
        <f t="shared" ref="CB94:CB99" si="424">CA94-AE94</f>
        <v>266879</v>
      </c>
      <c r="CC94" s="42">
        <f t="shared" ref="CC94:CC99" si="425">CA94/AE94</f>
        <v>2.4300664451827241</v>
      </c>
      <c r="CD94" s="33">
        <v>110299</v>
      </c>
      <c r="CE94" s="33">
        <f t="shared" ref="CE94:CE99" si="426">CD94-AH94</f>
        <v>34372</v>
      </c>
      <c r="CF94" s="35">
        <f t="shared" ref="CF94:CF99" si="427">CD94/AH94</f>
        <v>1.4526979862236096</v>
      </c>
      <c r="CG94" s="33">
        <v>112776</v>
      </c>
      <c r="CH94" s="33">
        <f t="shared" ref="CH94:CH99" si="428">CG94-AK94</f>
        <v>1547</v>
      </c>
      <c r="CI94" s="35">
        <f t="shared" ref="CI94:CI99" si="429">CG94/AK94</f>
        <v>1.0139082433538016</v>
      </c>
      <c r="CJ94" s="33">
        <v>134540</v>
      </c>
      <c r="CK94" s="33">
        <f t="shared" ref="CK94:CK99" si="430">CJ94-AN94</f>
        <v>19024</v>
      </c>
      <c r="CL94" s="35">
        <f t="shared" ref="CL94:CL99" si="431">CJ94/AN94</f>
        <v>1.1646871429066104</v>
      </c>
      <c r="CM94" s="41">
        <f t="shared" ref="CM94:CM99" si="432">CA94+CD94+CG94+CJ94</f>
        <v>811114</v>
      </c>
      <c r="CN94" s="41">
        <f t="shared" ref="CN94:CN99" si="433">CM94-AQ94</f>
        <v>321822</v>
      </c>
      <c r="CO94" s="42">
        <f t="shared" ref="CO94:CO99" si="434">CM94/AQ94</f>
        <v>1.6577299444912241</v>
      </c>
      <c r="CP94" s="33">
        <v>97207</v>
      </c>
      <c r="CQ94" s="33">
        <f t="shared" ref="CQ94:CQ99" si="435">CP94-AT94</f>
        <v>-26740</v>
      </c>
      <c r="CR94" s="35">
        <f t="shared" ref="CR94:CR99" si="436">CP94/AT94</f>
        <v>0.78426262838148564</v>
      </c>
      <c r="CS94" s="33">
        <v>118678</v>
      </c>
      <c r="CT94" s="33">
        <f t="shared" ref="CT94:CT99" si="437">CS94-AW94</f>
        <v>-35459</v>
      </c>
      <c r="CU94" s="35">
        <f t="shared" ref="CU94:CU99" si="438">CS94/AW94</f>
        <v>0.76995140686532115</v>
      </c>
      <c r="CV94" s="33">
        <v>109992</v>
      </c>
      <c r="CW94" s="33">
        <f t="shared" ref="CW94:CW99" si="439">CV94-AZ94</f>
        <v>-10617</v>
      </c>
      <c r="CX94" s="35">
        <f t="shared" ref="CX94:CX99" si="440">CV94/AZ94</f>
        <v>0.91197174340223364</v>
      </c>
      <c r="CY94" s="41">
        <f t="shared" ref="CY94:CY108" si="441">CM94+CP94+CS94+CV94</f>
        <v>1136991</v>
      </c>
      <c r="CZ94" s="41">
        <f t="shared" ref="CZ94:CZ108" si="442">CY94-BC94</f>
        <v>249006</v>
      </c>
      <c r="DA94" s="42">
        <f t="shared" ref="DA94:DA108" si="443">CY94/BC94</f>
        <v>1.2804168989341036</v>
      </c>
      <c r="DB94" s="33">
        <v>104143</v>
      </c>
      <c r="DC94" s="33">
        <f t="shared" ref="DC94:DC99" si="444">DB94-BF94</f>
        <v>-18131</v>
      </c>
      <c r="DD94" s="35">
        <f t="shared" ref="DD94:DD99" si="445">DB94/BF94</f>
        <v>0.85171827207746531</v>
      </c>
      <c r="DE94" s="33">
        <v>113765</v>
      </c>
      <c r="DF94" s="33">
        <f t="shared" ref="DF94:DF108" si="446">DE94-BI94</f>
        <v>-16166</v>
      </c>
      <c r="DG94" s="35">
        <f t="shared" ref="DG94:DG108" si="447">DE94/BI94</f>
        <v>0.87558011559981841</v>
      </c>
      <c r="DH94" s="33">
        <v>118317</v>
      </c>
      <c r="DI94" s="33">
        <f t="shared" ref="DI94:DI108" si="448">DH94-BL94</f>
        <v>-10485</v>
      </c>
      <c r="DJ94" s="35">
        <f t="shared" ref="DJ94:DJ108" si="449">DH94/BL94</f>
        <v>0.91859598453440161</v>
      </c>
      <c r="DK94" s="41">
        <f t="shared" ref="DK94:DK108" si="450">CY94+DB94+DE94+DH94</f>
        <v>1473216</v>
      </c>
      <c r="DL94" s="41">
        <f t="shared" ref="DL94:DL108" si="451">DK94-BO94</f>
        <v>204224</v>
      </c>
      <c r="DM94" s="42">
        <f t="shared" ref="DM94:DM108" si="452">DK94/BO94</f>
        <v>1.1609340326810571</v>
      </c>
      <c r="DN94" s="33">
        <v>288988</v>
      </c>
      <c r="DO94" s="33">
        <f t="shared" ref="DO94:DO108" si="453">DN94-BU94-BR94</f>
        <v>23916</v>
      </c>
      <c r="DP94" s="35">
        <f t="shared" ref="DP94:DP108" si="454">DN94/(BU94+BR94)</f>
        <v>1.0902245427657391</v>
      </c>
      <c r="DQ94" s="33">
        <v>128523</v>
      </c>
      <c r="DR94" s="33">
        <f t="shared" ref="DR94:DR108" si="455">DQ94-BX94</f>
        <v>-59904</v>
      </c>
      <c r="DS94" s="35">
        <f t="shared" ref="DS94:DS108" si="456">DQ94/BX94</f>
        <v>0.68208377780254426</v>
      </c>
      <c r="DT94" s="43">
        <f t="shared" ref="DT94:DT108" si="457">DN94+DQ94</f>
        <v>417511</v>
      </c>
      <c r="DU94" s="43">
        <f t="shared" ref="DU94:DU108" si="458">DT94-CA94</f>
        <v>-35988</v>
      </c>
      <c r="DV94" s="44">
        <f t="shared" ref="DV94:DV108" si="459">DT94/CA94</f>
        <v>0.92064370593981459</v>
      </c>
      <c r="DW94" s="33">
        <v>404637</v>
      </c>
      <c r="DX94" s="33">
        <f t="shared" ref="DX94:DX108" si="460">DW94-(CJ94+CG94+CD94)</f>
        <v>47022</v>
      </c>
      <c r="DY94" s="35">
        <f t="shared" ref="DY94:DY108" si="461">DW94/(CJ94+CG94+CD94)</f>
        <v>1.1314877731638773</v>
      </c>
      <c r="DZ94" s="43">
        <f t="shared" ref="DZ94:DZ108" si="462">DT94+DW94</f>
        <v>822148</v>
      </c>
      <c r="EA94" s="43">
        <f t="shared" ref="EA94:EA108" si="463">DZ94-CM94</f>
        <v>11034</v>
      </c>
      <c r="EB94" s="44">
        <f t="shared" ref="EB94:EB108" si="464">DZ94/CM94</f>
        <v>1.0136035131929668</v>
      </c>
      <c r="EC94" s="33">
        <v>158494</v>
      </c>
      <c r="ED94" s="33">
        <f t="shared" ref="ED94:ED108" si="465">EC94-CP94</f>
        <v>61287</v>
      </c>
      <c r="EE94" s="35">
        <f t="shared" ref="EE94:EE108" si="466">EC94/CP94</f>
        <v>1.6304792864711388</v>
      </c>
      <c r="EF94" s="33">
        <v>197721</v>
      </c>
      <c r="EG94" s="33">
        <f t="shared" ref="EG94:EG108" si="467">EF94-CS94</f>
        <v>79043</v>
      </c>
      <c r="EH94" s="35">
        <f t="shared" ref="EH94:EH108" si="468">EF94/CS94</f>
        <v>1.6660290871096581</v>
      </c>
      <c r="EI94" s="33">
        <v>157700</v>
      </c>
      <c r="EJ94" s="33">
        <f t="shared" ref="EJ94:EJ108" si="469">EI94-CV94</f>
        <v>47708</v>
      </c>
      <c r="EK94" s="35">
        <f t="shared" ref="EK94:EK108" si="470">EI94/CV94</f>
        <v>1.433740635682595</v>
      </c>
      <c r="EL94" s="43">
        <f t="shared" ref="EL94:EL108" si="471">DZ94+EC94+EF94+EI94</f>
        <v>1336063</v>
      </c>
      <c r="EM94" s="43">
        <f t="shared" ref="EM94:EM108" si="472">EL94-CY94</f>
        <v>199072</v>
      </c>
      <c r="EN94" s="44">
        <f t="shared" ref="EN94:EN108" si="473">EL94/CY94</f>
        <v>1.1750866981356933</v>
      </c>
      <c r="EO94" s="33">
        <v>401052</v>
      </c>
      <c r="EP94" s="33">
        <f t="shared" ref="EP94:EP108" si="474">EO94-DE94-DB94</f>
        <v>183144</v>
      </c>
      <c r="EQ94" s="35">
        <f t="shared" ref="EQ94:EQ108" si="475">EO94/(DB94+DE94)</f>
        <v>1.8404647833030454</v>
      </c>
      <c r="ER94" s="33">
        <v>178063</v>
      </c>
      <c r="ES94" s="33">
        <f t="shared" si="239"/>
        <v>59746</v>
      </c>
      <c r="ET94" s="35">
        <f t="shared" si="240"/>
        <v>1.5049654741076937</v>
      </c>
      <c r="EU94" s="43">
        <f t="shared" si="241"/>
        <v>1915178</v>
      </c>
      <c r="EV94" s="43">
        <f t="shared" si="242"/>
        <v>441962</v>
      </c>
      <c r="EW94" s="44">
        <f t="shared" si="243"/>
        <v>1.2999980993961511</v>
      </c>
      <c r="EX94" s="33">
        <v>711147</v>
      </c>
      <c r="EY94" s="33">
        <f t="shared" si="244"/>
        <v>293636</v>
      </c>
      <c r="EZ94" s="35">
        <f t="shared" si="245"/>
        <v>1.7033012303867443</v>
      </c>
      <c r="FA94" s="33">
        <v>646301</v>
      </c>
      <c r="FB94" s="33">
        <f t="shared" si="246"/>
        <v>241664</v>
      </c>
      <c r="FC94" s="35">
        <f t="shared" si="247"/>
        <v>1.5972365354626492</v>
      </c>
      <c r="FD94" s="45">
        <f t="shared" si="248"/>
        <v>1357448</v>
      </c>
      <c r="FE94" s="45">
        <f t="shared" si="249"/>
        <v>535300</v>
      </c>
      <c r="FF94" s="46">
        <f t="shared" si="250"/>
        <v>1.6510993154517191</v>
      </c>
      <c r="FG94" s="33">
        <v>751737</v>
      </c>
      <c r="FH94" s="33">
        <f t="shared" si="251"/>
        <v>237822</v>
      </c>
      <c r="FI94" s="35">
        <f t="shared" si="252"/>
        <v>1.4627652432795306</v>
      </c>
      <c r="FJ94" s="45">
        <f t="shared" si="253"/>
        <v>2109185</v>
      </c>
      <c r="FK94" s="45">
        <f t="shared" si="254"/>
        <v>773122</v>
      </c>
      <c r="FL94" s="46">
        <f t="shared" si="255"/>
        <v>1.5786568447745353</v>
      </c>
      <c r="FM94" s="33">
        <v>618708</v>
      </c>
      <c r="FN94" s="33">
        <f t="shared" si="330"/>
        <v>39593</v>
      </c>
      <c r="FO94" s="35">
        <f t="shared" si="331"/>
        <v>1.0683681134144341</v>
      </c>
      <c r="FP94" s="45">
        <f t="shared" si="256"/>
        <v>2727893</v>
      </c>
      <c r="FQ94" s="45">
        <f t="shared" si="332"/>
        <v>812715</v>
      </c>
      <c r="FR94" s="46">
        <f t="shared" si="333"/>
        <v>1.4243548119287084</v>
      </c>
    </row>
    <row r="95" spans="1:174" x14ac:dyDescent="0.2">
      <c r="A95" s="32">
        <v>87</v>
      </c>
      <c r="B95" s="32" t="s">
        <v>178</v>
      </c>
      <c r="C95" s="10">
        <v>1012002131</v>
      </c>
      <c r="D95" s="10" t="s">
        <v>122</v>
      </c>
      <c r="E95" s="10">
        <v>86618433</v>
      </c>
      <c r="F95" s="33">
        <v>38992</v>
      </c>
      <c r="G95" s="33">
        <v>83728</v>
      </c>
      <c r="H95" s="33">
        <v>81807</v>
      </c>
      <c r="I95" s="34">
        <f t="shared" si="377"/>
        <v>204527</v>
      </c>
      <c r="J95" s="33">
        <v>85647</v>
      </c>
      <c r="K95" s="33">
        <v>84945</v>
      </c>
      <c r="L95" s="33">
        <v>242646</v>
      </c>
      <c r="M95" s="34">
        <f t="shared" si="378"/>
        <v>617765</v>
      </c>
      <c r="N95" s="33">
        <v>71998</v>
      </c>
      <c r="O95" s="33">
        <v>23519</v>
      </c>
      <c r="P95" s="33">
        <v>32745</v>
      </c>
      <c r="Q95" s="34">
        <f t="shared" si="379"/>
        <v>746027</v>
      </c>
      <c r="R95" s="33">
        <v>96085</v>
      </c>
      <c r="S95" s="33">
        <v>81517</v>
      </c>
      <c r="T95" s="33">
        <v>210119</v>
      </c>
      <c r="U95" s="34">
        <f t="shared" si="380"/>
        <v>1133748</v>
      </c>
      <c r="V95" s="33"/>
      <c r="W95" s="33">
        <f t="shared" si="381"/>
        <v>-38992</v>
      </c>
      <c r="X95" s="35">
        <f t="shared" si="382"/>
        <v>0</v>
      </c>
      <c r="Y95" s="33">
        <v>93988</v>
      </c>
      <c r="Z95" s="33">
        <f t="shared" si="383"/>
        <v>10260</v>
      </c>
      <c r="AA95" s="35">
        <f t="shared" si="384"/>
        <v>1.1225396522071469</v>
      </c>
      <c r="AB95" s="33">
        <v>86979</v>
      </c>
      <c r="AC95" s="33">
        <f t="shared" si="385"/>
        <v>5172</v>
      </c>
      <c r="AD95" s="35">
        <f t="shared" si="386"/>
        <v>1.0632219736697348</v>
      </c>
      <c r="AE95" s="36">
        <f t="shared" si="387"/>
        <v>180967</v>
      </c>
      <c r="AF95" s="36">
        <f t="shared" si="388"/>
        <v>-23560</v>
      </c>
      <c r="AG95" s="37">
        <f t="shared" si="389"/>
        <v>0.88480738484405486</v>
      </c>
      <c r="AH95" s="33">
        <v>87547</v>
      </c>
      <c r="AI95" s="33">
        <f t="shared" si="390"/>
        <v>1900</v>
      </c>
      <c r="AJ95" s="35">
        <f t="shared" si="391"/>
        <v>1.0221840811703855</v>
      </c>
      <c r="AK95" s="33">
        <v>109584</v>
      </c>
      <c r="AL95" s="33">
        <f t="shared" si="392"/>
        <v>24639</v>
      </c>
      <c r="AM95" s="35">
        <f t="shared" si="393"/>
        <v>1.2900582730001766</v>
      </c>
      <c r="AN95" s="33">
        <v>258733</v>
      </c>
      <c r="AO95" s="33">
        <f t="shared" si="394"/>
        <v>16087</v>
      </c>
      <c r="AP95" s="35">
        <f t="shared" si="395"/>
        <v>1.0662982286953009</v>
      </c>
      <c r="AQ95" s="38">
        <f t="shared" si="396"/>
        <v>636831</v>
      </c>
      <c r="AR95" s="38">
        <f t="shared" si="397"/>
        <v>19066</v>
      </c>
      <c r="AS95" s="39">
        <f t="shared" si="398"/>
        <v>1.0308628685665262</v>
      </c>
      <c r="AT95" s="33">
        <v>51597</v>
      </c>
      <c r="AU95" s="33">
        <f t="shared" si="399"/>
        <v>-20401</v>
      </c>
      <c r="AV95" s="35">
        <f t="shared" si="400"/>
        <v>0.71664490680296677</v>
      </c>
      <c r="AW95" s="33">
        <v>16761</v>
      </c>
      <c r="AX95" s="33">
        <f t="shared" si="401"/>
        <v>-6758</v>
      </c>
      <c r="AY95" s="35">
        <f t="shared" si="402"/>
        <v>0.71265785109911139</v>
      </c>
      <c r="AZ95" s="33">
        <v>24589</v>
      </c>
      <c r="BA95" s="33">
        <f t="shared" si="403"/>
        <v>-8156</v>
      </c>
      <c r="BB95" s="40">
        <f t="shared" si="404"/>
        <v>0.75092380516109325</v>
      </c>
      <c r="BC95" s="38">
        <f t="shared" si="405"/>
        <v>729778</v>
      </c>
      <c r="BD95" s="38">
        <f t="shared" si="406"/>
        <v>-16249</v>
      </c>
      <c r="BE95" s="39">
        <f t="shared" si="407"/>
        <v>0.97821928696950644</v>
      </c>
      <c r="BF95" s="33">
        <v>84487</v>
      </c>
      <c r="BG95" s="33">
        <f t="shared" si="408"/>
        <v>-11598</v>
      </c>
      <c r="BH95" s="40">
        <f t="shared" si="409"/>
        <v>0.87929437477233696</v>
      </c>
      <c r="BI95" s="33">
        <v>90755</v>
      </c>
      <c r="BJ95" s="33">
        <f t="shared" si="410"/>
        <v>9238</v>
      </c>
      <c r="BK95" s="40">
        <f t="shared" si="411"/>
        <v>1.1133260546879793</v>
      </c>
      <c r="BL95" s="33">
        <v>21799.61</v>
      </c>
      <c r="BM95" s="33">
        <f t="shared" si="412"/>
        <v>-188319.39</v>
      </c>
      <c r="BN95" s="40">
        <f t="shared" si="413"/>
        <v>0.10374887563713896</v>
      </c>
      <c r="BO95" s="38">
        <f t="shared" si="414"/>
        <v>926819.61</v>
      </c>
      <c r="BP95" s="33">
        <f t="shared" si="415"/>
        <v>-206928.39</v>
      </c>
      <c r="BQ95" s="40">
        <f t="shared" si="416"/>
        <v>0.81748290625429987</v>
      </c>
      <c r="BR95" s="33">
        <v>158517</v>
      </c>
      <c r="BS95" s="33">
        <f t="shared" si="417"/>
        <v>158517</v>
      </c>
      <c r="BT95" s="35" t="e">
        <f t="shared" si="418"/>
        <v>#DIV/0!</v>
      </c>
      <c r="BU95" s="33">
        <v>89931</v>
      </c>
      <c r="BV95" s="33">
        <f t="shared" si="419"/>
        <v>-4057</v>
      </c>
      <c r="BW95" s="35">
        <f t="shared" si="420"/>
        <v>0.95683491509554408</v>
      </c>
      <c r="BX95" s="33">
        <v>95104.38</v>
      </c>
      <c r="BY95" s="33">
        <f t="shared" si="421"/>
        <v>8125.3800000000047</v>
      </c>
      <c r="BZ95" s="35">
        <f t="shared" si="422"/>
        <v>1.0934177215189873</v>
      </c>
      <c r="CA95" s="41">
        <f t="shared" si="423"/>
        <v>343552.38</v>
      </c>
      <c r="CB95" s="41">
        <f t="shared" si="424"/>
        <v>162585.38</v>
      </c>
      <c r="CC95" s="42">
        <f t="shared" si="425"/>
        <v>1.8984255693026906</v>
      </c>
      <c r="CD95" s="33">
        <v>93613</v>
      </c>
      <c r="CE95" s="33">
        <f t="shared" si="426"/>
        <v>6066</v>
      </c>
      <c r="CF95" s="35">
        <f t="shared" si="427"/>
        <v>1.069288496464756</v>
      </c>
      <c r="CG95" s="33">
        <v>92661</v>
      </c>
      <c r="CH95" s="33">
        <f t="shared" si="428"/>
        <v>-16923</v>
      </c>
      <c r="CI95" s="35">
        <f t="shared" si="429"/>
        <v>0.84557052124397725</v>
      </c>
      <c r="CJ95" s="33">
        <v>231049</v>
      </c>
      <c r="CK95" s="33">
        <f t="shared" si="430"/>
        <v>-27684</v>
      </c>
      <c r="CL95" s="35">
        <f t="shared" si="431"/>
        <v>0.89300166580992757</v>
      </c>
      <c r="CM95" s="41">
        <f t="shared" si="432"/>
        <v>760875.38</v>
      </c>
      <c r="CN95" s="41">
        <f t="shared" si="433"/>
        <v>124044.38</v>
      </c>
      <c r="CO95" s="42">
        <f t="shared" si="434"/>
        <v>1.1947838280485719</v>
      </c>
      <c r="CP95" s="33">
        <v>94981.21</v>
      </c>
      <c r="CQ95" s="33">
        <f t="shared" si="435"/>
        <v>43384.210000000006</v>
      </c>
      <c r="CR95" s="35">
        <f t="shared" si="436"/>
        <v>1.8408281489233871</v>
      </c>
      <c r="CS95" s="33">
        <v>15957</v>
      </c>
      <c r="CT95" s="33">
        <f t="shared" si="437"/>
        <v>-804</v>
      </c>
      <c r="CU95" s="35">
        <f t="shared" si="438"/>
        <v>0.95203150170037587</v>
      </c>
      <c r="CV95" s="33">
        <v>33063</v>
      </c>
      <c r="CW95" s="33">
        <f t="shared" si="439"/>
        <v>8474</v>
      </c>
      <c r="CX95" s="35">
        <f t="shared" si="440"/>
        <v>1.3446256456138923</v>
      </c>
      <c r="CY95" s="41">
        <f t="shared" si="441"/>
        <v>904876.59</v>
      </c>
      <c r="CZ95" s="41">
        <f t="shared" si="442"/>
        <v>175098.58999999997</v>
      </c>
      <c r="DA95" s="42">
        <f t="shared" si="443"/>
        <v>1.2399340484366479</v>
      </c>
      <c r="DB95" s="33">
        <v>87040</v>
      </c>
      <c r="DC95" s="33">
        <f t="shared" si="444"/>
        <v>2553</v>
      </c>
      <c r="DD95" s="35">
        <f t="shared" si="445"/>
        <v>1.0302176666232674</v>
      </c>
      <c r="DE95" s="33">
        <v>94843</v>
      </c>
      <c r="DF95" s="33">
        <f t="shared" si="446"/>
        <v>4088</v>
      </c>
      <c r="DG95" s="35">
        <f t="shared" si="447"/>
        <v>1.0450443501735442</v>
      </c>
      <c r="DH95" s="33">
        <v>170367</v>
      </c>
      <c r="DI95" s="33">
        <f t="shared" si="448"/>
        <v>148567.39000000001</v>
      </c>
      <c r="DJ95" s="35">
        <f t="shared" si="449"/>
        <v>7.8151398121342535</v>
      </c>
      <c r="DK95" s="41">
        <f t="shared" si="450"/>
        <v>1257126.5899999999</v>
      </c>
      <c r="DL95" s="41">
        <f t="shared" si="451"/>
        <v>330306.97999999986</v>
      </c>
      <c r="DM95" s="42">
        <f t="shared" si="452"/>
        <v>1.3563875606818461</v>
      </c>
      <c r="DN95" s="33">
        <v>109407.93</v>
      </c>
      <c r="DO95" s="33">
        <f t="shared" si="453"/>
        <v>-139040.07</v>
      </c>
      <c r="DP95" s="35">
        <f t="shared" si="454"/>
        <v>0.44036550908037092</v>
      </c>
      <c r="DQ95" s="33">
        <v>120098</v>
      </c>
      <c r="DR95" s="33">
        <f t="shared" si="455"/>
        <v>24993.619999999995</v>
      </c>
      <c r="DS95" s="35">
        <f t="shared" si="456"/>
        <v>1.2628019866172304</v>
      </c>
      <c r="DT95" s="43">
        <f t="shared" si="457"/>
        <v>229505.93</v>
      </c>
      <c r="DU95" s="43">
        <f t="shared" si="458"/>
        <v>-114046.45000000001</v>
      </c>
      <c r="DV95" s="44">
        <f t="shared" si="459"/>
        <v>0.6680376657556556</v>
      </c>
      <c r="DW95" s="33">
        <v>442996</v>
      </c>
      <c r="DX95" s="33">
        <f t="shared" si="460"/>
        <v>25673</v>
      </c>
      <c r="DY95" s="35">
        <f t="shared" si="461"/>
        <v>1.0615182963795429</v>
      </c>
      <c r="DZ95" s="43">
        <f t="shared" si="462"/>
        <v>672501.92999999993</v>
      </c>
      <c r="EA95" s="43">
        <f t="shared" si="463"/>
        <v>-88373.45000000007</v>
      </c>
      <c r="EB95" s="44">
        <f t="shared" si="464"/>
        <v>0.88385292477199084</v>
      </c>
      <c r="EC95" s="33">
        <v>189591.32</v>
      </c>
      <c r="ED95" s="33">
        <f t="shared" si="465"/>
        <v>94610.11</v>
      </c>
      <c r="EE95" s="35">
        <f t="shared" si="466"/>
        <v>1.9960929114295343</v>
      </c>
      <c r="EF95" s="33">
        <v>15161</v>
      </c>
      <c r="EG95" s="33">
        <f t="shared" si="467"/>
        <v>-796</v>
      </c>
      <c r="EH95" s="35">
        <f t="shared" si="468"/>
        <v>0.95011593657955751</v>
      </c>
      <c r="EI95" s="33">
        <v>35238.620000000003</v>
      </c>
      <c r="EJ95" s="33">
        <f t="shared" si="469"/>
        <v>2175.6200000000026</v>
      </c>
      <c r="EK95" s="35">
        <f t="shared" si="470"/>
        <v>1.0658022562985816</v>
      </c>
      <c r="EL95" s="43">
        <f t="shared" si="471"/>
        <v>912492.87</v>
      </c>
      <c r="EM95" s="43">
        <f t="shared" si="472"/>
        <v>7616.2800000000279</v>
      </c>
      <c r="EN95" s="44">
        <f t="shared" si="473"/>
        <v>1.0084169267767222</v>
      </c>
      <c r="EO95" s="33">
        <v>190661</v>
      </c>
      <c r="EP95" s="33">
        <f t="shared" si="474"/>
        <v>8778</v>
      </c>
      <c r="EQ95" s="35">
        <f t="shared" si="475"/>
        <v>1.0482617946702</v>
      </c>
      <c r="ER95" s="33">
        <v>229793</v>
      </c>
      <c r="ES95" s="33">
        <f t="shared" si="239"/>
        <v>59426</v>
      </c>
      <c r="ET95" s="35">
        <f t="shared" si="240"/>
        <v>1.3488116830137291</v>
      </c>
      <c r="EU95" s="43">
        <f t="shared" si="241"/>
        <v>1332946.8700000001</v>
      </c>
      <c r="EV95" s="43">
        <f t="shared" si="242"/>
        <v>75820.280000000261</v>
      </c>
      <c r="EW95" s="44">
        <f t="shared" si="243"/>
        <v>1.0603123667919556</v>
      </c>
      <c r="EX95" s="33">
        <v>206095.87</v>
      </c>
      <c r="EY95" s="33">
        <f t="shared" si="244"/>
        <v>-23410.059999999998</v>
      </c>
      <c r="EZ95" s="35">
        <f t="shared" si="245"/>
        <v>0.89799801687041381</v>
      </c>
      <c r="FA95" s="33">
        <v>524099.25</v>
      </c>
      <c r="FB95" s="33">
        <f t="shared" si="246"/>
        <v>81103.25</v>
      </c>
      <c r="FC95" s="35">
        <f t="shared" si="247"/>
        <v>1.1830789668529738</v>
      </c>
      <c r="FD95" s="45">
        <f t="shared" si="248"/>
        <v>730195.12</v>
      </c>
      <c r="FE95" s="45">
        <f t="shared" si="249"/>
        <v>57693.190000000061</v>
      </c>
      <c r="FF95" s="46">
        <f t="shared" si="250"/>
        <v>1.0857888839069949</v>
      </c>
      <c r="FG95" s="33">
        <v>135914.04</v>
      </c>
      <c r="FH95" s="33">
        <f t="shared" si="251"/>
        <v>-104076.9</v>
      </c>
      <c r="FI95" s="35">
        <f t="shared" si="252"/>
        <v>0.56632987895293052</v>
      </c>
      <c r="FJ95" s="45">
        <f t="shared" si="253"/>
        <v>866109.16</v>
      </c>
      <c r="FK95" s="45">
        <f t="shared" si="254"/>
        <v>-46383.709999999963</v>
      </c>
      <c r="FL95" s="46">
        <f t="shared" si="255"/>
        <v>0.94916813980146497</v>
      </c>
      <c r="FM95" s="33">
        <v>464513.5</v>
      </c>
      <c r="FN95" s="33">
        <f t="shared" si="330"/>
        <v>44059.5</v>
      </c>
      <c r="FO95" s="35">
        <f t="shared" si="331"/>
        <v>1.1047902981063327</v>
      </c>
      <c r="FP95" s="45">
        <f t="shared" si="256"/>
        <v>1330622.6600000001</v>
      </c>
      <c r="FQ95" s="45">
        <f t="shared" si="332"/>
        <v>-2324.2099999999627</v>
      </c>
      <c r="FR95" s="46">
        <f t="shared" si="333"/>
        <v>0.99825633710366868</v>
      </c>
    </row>
    <row r="96" spans="1:174" x14ac:dyDescent="0.2">
      <c r="A96" s="32">
        <v>88</v>
      </c>
      <c r="B96" s="32" t="s">
        <v>179</v>
      </c>
      <c r="C96" s="10">
        <v>1012002068</v>
      </c>
      <c r="D96" s="10" t="s">
        <v>122</v>
      </c>
      <c r="E96" s="10">
        <v>86618433</v>
      </c>
      <c r="F96" s="33">
        <v>29306</v>
      </c>
      <c r="G96" s="33">
        <v>54194</v>
      </c>
      <c r="H96" s="33">
        <v>52857</v>
      </c>
      <c r="I96" s="34">
        <f t="shared" si="377"/>
        <v>136357</v>
      </c>
      <c r="J96" s="33">
        <v>56079</v>
      </c>
      <c r="K96" s="33">
        <v>54343</v>
      </c>
      <c r="L96" s="33">
        <v>65125</v>
      </c>
      <c r="M96" s="34">
        <f t="shared" si="378"/>
        <v>311904</v>
      </c>
      <c r="N96" s="33">
        <v>127150</v>
      </c>
      <c r="O96" s="33">
        <v>6954</v>
      </c>
      <c r="P96" s="33">
        <v>20981</v>
      </c>
      <c r="Q96" s="34">
        <f t="shared" si="379"/>
        <v>466989</v>
      </c>
      <c r="R96" s="33">
        <v>46694</v>
      </c>
      <c r="S96" s="33">
        <v>46633</v>
      </c>
      <c r="T96" s="33">
        <v>90326</v>
      </c>
      <c r="U96" s="34">
        <f t="shared" si="380"/>
        <v>650642</v>
      </c>
      <c r="V96" s="33">
        <v>9249</v>
      </c>
      <c r="W96" s="33">
        <f t="shared" si="381"/>
        <v>-20057</v>
      </c>
      <c r="X96" s="35">
        <f t="shared" si="382"/>
        <v>0.31560090083941855</v>
      </c>
      <c r="Y96" s="33">
        <v>48373</v>
      </c>
      <c r="Z96" s="33">
        <f t="shared" si="383"/>
        <v>-5821</v>
      </c>
      <c r="AA96" s="35">
        <f t="shared" si="384"/>
        <v>0.89258958556297741</v>
      </c>
      <c r="AB96" s="33">
        <v>47326</v>
      </c>
      <c r="AC96" s="33">
        <f t="shared" si="385"/>
        <v>-5531</v>
      </c>
      <c r="AD96" s="35">
        <f t="shared" si="386"/>
        <v>0.89535917664642339</v>
      </c>
      <c r="AE96" s="36">
        <f t="shared" si="387"/>
        <v>104948</v>
      </c>
      <c r="AF96" s="36">
        <f t="shared" si="388"/>
        <v>-31409</v>
      </c>
      <c r="AG96" s="37">
        <f t="shared" si="389"/>
        <v>0.76965612326466559</v>
      </c>
      <c r="AH96" s="33">
        <v>47117</v>
      </c>
      <c r="AI96" s="33">
        <f t="shared" si="390"/>
        <v>-8962</v>
      </c>
      <c r="AJ96" s="35">
        <f t="shared" si="391"/>
        <v>0.84018973234187488</v>
      </c>
      <c r="AK96" s="33">
        <v>56825</v>
      </c>
      <c r="AL96" s="33">
        <f t="shared" si="392"/>
        <v>2482</v>
      </c>
      <c r="AM96" s="35">
        <f t="shared" si="393"/>
        <v>1.0456728557495905</v>
      </c>
      <c r="AN96" s="33">
        <v>123937</v>
      </c>
      <c r="AO96" s="33">
        <f t="shared" si="394"/>
        <v>58812</v>
      </c>
      <c r="AP96" s="35">
        <f t="shared" si="395"/>
        <v>1.9030633397312859</v>
      </c>
      <c r="AQ96" s="38">
        <f t="shared" si="396"/>
        <v>332827</v>
      </c>
      <c r="AR96" s="38">
        <f t="shared" si="397"/>
        <v>20923</v>
      </c>
      <c r="AS96" s="39">
        <f t="shared" si="398"/>
        <v>1.0670815379091003</v>
      </c>
      <c r="AT96" s="33">
        <v>42399</v>
      </c>
      <c r="AU96" s="33">
        <f t="shared" si="399"/>
        <v>-84751</v>
      </c>
      <c r="AV96" s="35">
        <f t="shared" si="400"/>
        <v>0.33345654738497837</v>
      </c>
      <c r="AW96" s="33">
        <v>9290</v>
      </c>
      <c r="AX96" s="33">
        <f t="shared" si="401"/>
        <v>2336</v>
      </c>
      <c r="AY96" s="35">
        <f t="shared" si="402"/>
        <v>1.3359217716422203</v>
      </c>
      <c r="AZ96" s="33">
        <v>17939</v>
      </c>
      <c r="BA96" s="33">
        <f t="shared" si="403"/>
        <v>-3042</v>
      </c>
      <c r="BB96" s="40">
        <f t="shared" si="404"/>
        <v>0.85501167723178118</v>
      </c>
      <c r="BC96" s="38">
        <f t="shared" si="405"/>
        <v>402455</v>
      </c>
      <c r="BD96" s="38">
        <f t="shared" si="406"/>
        <v>-64534</v>
      </c>
      <c r="BE96" s="39">
        <f t="shared" si="407"/>
        <v>0.86180830811860665</v>
      </c>
      <c r="BF96" s="33">
        <v>47683</v>
      </c>
      <c r="BG96" s="33">
        <f t="shared" si="408"/>
        <v>989</v>
      </c>
      <c r="BH96" s="40">
        <f t="shared" si="409"/>
        <v>1.021180451449865</v>
      </c>
      <c r="BI96" s="33">
        <v>44961</v>
      </c>
      <c r="BJ96" s="33">
        <f t="shared" si="410"/>
        <v>-1672</v>
      </c>
      <c r="BK96" s="40">
        <f t="shared" si="411"/>
        <v>0.96414556215555502</v>
      </c>
      <c r="BL96" s="33">
        <v>20931.689999999999</v>
      </c>
      <c r="BM96" s="33">
        <f t="shared" si="412"/>
        <v>-69394.31</v>
      </c>
      <c r="BN96" s="40">
        <f t="shared" si="413"/>
        <v>0.23173493789163693</v>
      </c>
      <c r="BO96" s="38">
        <f t="shared" si="414"/>
        <v>516030.69</v>
      </c>
      <c r="BP96" s="33">
        <f t="shared" si="415"/>
        <v>-134611.31</v>
      </c>
      <c r="BQ96" s="40">
        <f t="shared" si="416"/>
        <v>0.79311002056430413</v>
      </c>
      <c r="BR96" s="33">
        <v>70375</v>
      </c>
      <c r="BS96" s="33">
        <f t="shared" si="417"/>
        <v>61126</v>
      </c>
      <c r="BT96" s="35">
        <f t="shared" si="418"/>
        <v>7.6089306952102929</v>
      </c>
      <c r="BU96" s="33">
        <v>44339</v>
      </c>
      <c r="BV96" s="33">
        <f t="shared" si="419"/>
        <v>-4034</v>
      </c>
      <c r="BW96" s="35">
        <f t="shared" si="420"/>
        <v>0.91660637132284539</v>
      </c>
      <c r="BX96" s="33">
        <v>50543</v>
      </c>
      <c r="BY96" s="33">
        <f t="shared" si="421"/>
        <v>3217</v>
      </c>
      <c r="BZ96" s="35">
        <f t="shared" si="422"/>
        <v>1.0679753201200186</v>
      </c>
      <c r="CA96" s="41">
        <f t="shared" si="423"/>
        <v>165257</v>
      </c>
      <c r="CB96" s="41">
        <f t="shared" si="424"/>
        <v>60309</v>
      </c>
      <c r="CC96" s="42">
        <f t="shared" si="425"/>
        <v>1.5746560201242521</v>
      </c>
      <c r="CD96" s="33">
        <v>52056</v>
      </c>
      <c r="CE96" s="33">
        <f t="shared" si="426"/>
        <v>4939</v>
      </c>
      <c r="CF96" s="35">
        <f t="shared" si="427"/>
        <v>1.1048241611308021</v>
      </c>
      <c r="CG96" s="33">
        <v>46026</v>
      </c>
      <c r="CH96" s="33">
        <f t="shared" si="428"/>
        <v>-10799</v>
      </c>
      <c r="CI96" s="35">
        <f t="shared" si="429"/>
        <v>0.80996040475142983</v>
      </c>
      <c r="CJ96" s="33">
        <v>128575</v>
      </c>
      <c r="CK96" s="33">
        <f t="shared" si="430"/>
        <v>4638</v>
      </c>
      <c r="CL96" s="35">
        <f t="shared" si="431"/>
        <v>1.0374222387180583</v>
      </c>
      <c r="CM96" s="41">
        <f t="shared" si="432"/>
        <v>391914</v>
      </c>
      <c r="CN96" s="41">
        <f t="shared" si="433"/>
        <v>59087</v>
      </c>
      <c r="CO96" s="42">
        <f t="shared" si="434"/>
        <v>1.1775306690863421</v>
      </c>
      <c r="CP96" s="33">
        <v>48373.2</v>
      </c>
      <c r="CQ96" s="33">
        <f t="shared" si="435"/>
        <v>5974.1999999999971</v>
      </c>
      <c r="CR96" s="35">
        <f t="shared" si="436"/>
        <v>1.1409042666100615</v>
      </c>
      <c r="CS96" s="33">
        <v>3555</v>
      </c>
      <c r="CT96" s="33">
        <f t="shared" si="437"/>
        <v>-5735</v>
      </c>
      <c r="CU96" s="35">
        <f t="shared" si="438"/>
        <v>0.38266953713670615</v>
      </c>
      <c r="CV96" s="33">
        <v>25446</v>
      </c>
      <c r="CW96" s="33">
        <f t="shared" si="439"/>
        <v>7507</v>
      </c>
      <c r="CX96" s="35">
        <f t="shared" si="440"/>
        <v>1.418473716483639</v>
      </c>
      <c r="CY96" s="41">
        <f t="shared" si="441"/>
        <v>469288.2</v>
      </c>
      <c r="CZ96" s="41">
        <f t="shared" si="442"/>
        <v>66833.200000000012</v>
      </c>
      <c r="DA96" s="42">
        <f t="shared" si="443"/>
        <v>1.1660637835285932</v>
      </c>
      <c r="DB96" s="33">
        <v>20364</v>
      </c>
      <c r="DC96" s="33">
        <f t="shared" si="444"/>
        <v>-27319</v>
      </c>
      <c r="DD96" s="35">
        <f t="shared" si="445"/>
        <v>0.42707044439317998</v>
      </c>
      <c r="DE96" s="33">
        <v>22281</v>
      </c>
      <c r="DF96" s="33">
        <f t="shared" si="446"/>
        <v>-22680</v>
      </c>
      <c r="DG96" s="35">
        <f t="shared" si="447"/>
        <v>0.49556282111163008</v>
      </c>
      <c r="DH96" s="33">
        <v>47044</v>
      </c>
      <c r="DI96" s="33">
        <f t="shared" si="448"/>
        <v>26112.31</v>
      </c>
      <c r="DJ96" s="35">
        <f t="shared" si="449"/>
        <v>2.2475012767722053</v>
      </c>
      <c r="DK96" s="41">
        <f t="shared" si="450"/>
        <v>558977.19999999995</v>
      </c>
      <c r="DL96" s="41">
        <f t="shared" si="451"/>
        <v>42946.509999999951</v>
      </c>
      <c r="DM96" s="42">
        <f t="shared" si="452"/>
        <v>1.0832247206072181</v>
      </c>
      <c r="DN96" s="33">
        <v>37575</v>
      </c>
      <c r="DO96" s="33">
        <f t="shared" si="453"/>
        <v>-77139</v>
      </c>
      <c r="DP96" s="35">
        <f t="shared" si="454"/>
        <v>0.32755374235054135</v>
      </c>
      <c r="DQ96" s="33">
        <v>31193</v>
      </c>
      <c r="DR96" s="33">
        <f t="shared" si="455"/>
        <v>-19350</v>
      </c>
      <c r="DS96" s="35">
        <f t="shared" si="456"/>
        <v>0.61715766772846881</v>
      </c>
      <c r="DT96" s="43">
        <f t="shared" si="457"/>
        <v>68768</v>
      </c>
      <c r="DU96" s="43">
        <f t="shared" si="458"/>
        <v>-96489</v>
      </c>
      <c r="DV96" s="44">
        <f t="shared" si="459"/>
        <v>0.41612760730256509</v>
      </c>
      <c r="DW96" s="33">
        <v>121555</v>
      </c>
      <c r="DX96" s="33">
        <f t="shared" si="460"/>
        <v>-105102</v>
      </c>
      <c r="DY96" s="35">
        <f t="shared" si="461"/>
        <v>0.53629493022496544</v>
      </c>
      <c r="DZ96" s="43">
        <f t="shared" si="462"/>
        <v>190323</v>
      </c>
      <c r="EA96" s="43">
        <f t="shared" si="463"/>
        <v>-201591</v>
      </c>
      <c r="EB96" s="44">
        <f t="shared" si="464"/>
        <v>0.48562439718917927</v>
      </c>
      <c r="EC96" s="33">
        <v>51551</v>
      </c>
      <c r="ED96" s="33">
        <f t="shared" si="465"/>
        <v>3177.8000000000029</v>
      </c>
      <c r="EE96" s="35">
        <f t="shared" si="466"/>
        <v>1.0656934004779506</v>
      </c>
      <c r="EF96" s="33">
        <v>9954</v>
      </c>
      <c r="EG96" s="33">
        <f t="shared" si="467"/>
        <v>6399</v>
      </c>
      <c r="EH96" s="35">
        <f t="shared" si="468"/>
        <v>2.8</v>
      </c>
      <c r="EI96" s="33">
        <v>24495</v>
      </c>
      <c r="EJ96" s="33">
        <f t="shared" si="469"/>
        <v>-951</v>
      </c>
      <c r="EK96" s="35">
        <f t="shared" si="470"/>
        <v>0.9626267389766564</v>
      </c>
      <c r="EL96" s="43">
        <f t="shared" si="471"/>
        <v>276323</v>
      </c>
      <c r="EM96" s="43">
        <f t="shared" si="472"/>
        <v>-192965.2</v>
      </c>
      <c r="EN96" s="44">
        <f t="shared" si="473"/>
        <v>0.58881301511523199</v>
      </c>
      <c r="EO96" s="33">
        <v>61559.839999999997</v>
      </c>
      <c r="EP96" s="33">
        <f t="shared" si="474"/>
        <v>18914.839999999997</v>
      </c>
      <c r="EQ96" s="35">
        <f t="shared" si="475"/>
        <v>1.443541798569586</v>
      </c>
      <c r="ER96" s="33">
        <v>80591</v>
      </c>
      <c r="ES96" s="33">
        <f t="shared" si="239"/>
        <v>33547</v>
      </c>
      <c r="ET96" s="35">
        <f t="shared" si="240"/>
        <v>1.7130983759884364</v>
      </c>
      <c r="EU96" s="43">
        <f t="shared" si="241"/>
        <v>418473.83999999997</v>
      </c>
      <c r="EV96" s="43">
        <f t="shared" si="242"/>
        <v>-140503.35999999999</v>
      </c>
      <c r="EW96" s="44">
        <f t="shared" si="243"/>
        <v>0.7486420555256994</v>
      </c>
      <c r="EX96" s="33">
        <v>81222.59</v>
      </c>
      <c r="EY96" s="33">
        <f t="shared" si="244"/>
        <v>12454.589999999997</v>
      </c>
      <c r="EZ96" s="35">
        <f t="shared" si="245"/>
        <v>1.1811102547696604</v>
      </c>
      <c r="FA96" s="33">
        <v>151542</v>
      </c>
      <c r="FB96" s="33">
        <f t="shared" si="246"/>
        <v>29987</v>
      </c>
      <c r="FC96" s="35">
        <f t="shared" si="247"/>
        <v>1.2466949117683352</v>
      </c>
      <c r="FD96" s="45">
        <f t="shared" si="248"/>
        <v>232764.59</v>
      </c>
      <c r="FE96" s="45">
        <f t="shared" si="249"/>
        <v>42441.59</v>
      </c>
      <c r="FF96" s="46">
        <f t="shared" si="250"/>
        <v>1.2229976933949129</v>
      </c>
      <c r="FG96" s="33">
        <v>77784</v>
      </c>
      <c r="FH96" s="33">
        <f t="shared" si="251"/>
        <v>-8216</v>
      </c>
      <c r="FI96" s="35">
        <f t="shared" si="252"/>
        <v>0.90446511627906978</v>
      </c>
      <c r="FJ96" s="45">
        <f t="shared" si="253"/>
        <v>310548.58999999997</v>
      </c>
      <c r="FK96" s="45">
        <f t="shared" si="254"/>
        <v>34225.589999999967</v>
      </c>
      <c r="FL96" s="46">
        <f t="shared" si="255"/>
        <v>1.123860807822729</v>
      </c>
      <c r="FM96" s="33">
        <v>168390</v>
      </c>
      <c r="FN96" s="33">
        <f t="shared" si="330"/>
        <v>26239.160000000003</v>
      </c>
      <c r="FO96" s="35">
        <f t="shared" si="331"/>
        <v>1.1845867389879652</v>
      </c>
      <c r="FP96" s="45">
        <f t="shared" si="256"/>
        <v>478938.58999999997</v>
      </c>
      <c r="FQ96" s="45">
        <f t="shared" si="332"/>
        <v>60464.75</v>
      </c>
      <c r="FR96" s="46">
        <f t="shared" si="333"/>
        <v>1.1444887212065633</v>
      </c>
    </row>
    <row r="97" spans="1:174" x14ac:dyDescent="0.2">
      <c r="A97" s="32">
        <v>89</v>
      </c>
      <c r="B97" s="32" t="s">
        <v>180</v>
      </c>
      <c r="C97" s="10">
        <v>1012007789</v>
      </c>
      <c r="D97" s="10">
        <v>101201001</v>
      </c>
      <c r="E97" s="10">
        <v>86618433</v>
      </c>
      <c r="F97" s="33">
        <v>16840</v>
      </c>
      <c r="G97" s="33">
        <v>19609</v>
      </c>
      <c r="H97" s="33">
        <v>20732</v>
      </c>
      <c r="I97" s="34">
        <f t="shared" si="377"/>
        <v>57181</v>
      </c>
      <c r="J97" s="33">
        <v>24718</v>
      </c>
      <c r="K97" s="33">
        <v>13183</v>
      </c>
      <c r="L97" s="33">
        <v>22149</v>
      </c>
      <c r="M97" s="34">
        <f t="shared" si="378"/>
        <v>117231</v>
      </c>
      <c r="N97" s="33">
        <v>20112</v>
      </c>
      <c r="O97" s="33">
        <v>20961</v>
      </c>
      <c r="P97" s="33">
        <v>23706</v>
      </c>
      <c r="Q97" s="34">
        <f t="shared" si="379"/>
        <v>182010</v>
      </c>
      <c r="R97" s="33">
        <v>18554</v>
      </c>
      <c r="S97" s="33">
        <v>33597</v>
      </c>
      <c r="T97" s="33">
        <v>34143</v>
      </c>
      <c r="U97" s="34">
        <f t="shared" si="380"/>
        <v>268304</v>
      </c>
      <c r="V97" s="33"/>
      <c r="W97" s="33">
        <f t="shared" si="381"/>
        <v>-16840</v>
      </c>
      <c r="X97" s="35">
        <f t="shared" si="382"/>
        <v>0</v>
      </c>
      <c r="Y97" s="33">
        <v>41171</v>
      </c>
      <c r="Z97" s="33">
        <f t="shared" si="383"/>
        <v>21562</v>
      </c>
      <c r="AA97" s="35">
        <f t="shared" si="384"/>
        <v>2.0995971237696978</v>
      </c>
      <c r="AB97" s="33">
        <v>19451</v>
      </c>
      <c r="AC97" s="33">
        <f t="shared" si="385"/>
        <v>-1281</v>
      </c>
      <c r="AD97" s="35">
        <f t="shared" si="386"/>
        <v>0.93821146054408644</v>
      </c>
      <c r="AE97" s="36">
        <f t="shared" si="387"/>
        <v>60622</v>
      </c>
      <c r="AF97" s="36">
        <f t="shared" si="388"/>
        <v>3441</v>
      </c>
      <c r="AG97" s="37">
        <f t="shared" si="389"/>
        <v>1.0601773316311363</v>
      </c>
      <c r="AH97" s="33">
        <v>18106</v>
      </c>
      <c r="AI97" s="33">
        <f t="shared" si="390"/>
        <v>-6612</v>
      </c>
      <c r="AJ97" s="35">
        <f t="shared" si="391"/>
        <v>0.73250262966259405</v>
      </c>
      <c r="AK97" s="33">
        <v>17270</v>
      </c>
      <c r="AL97" s="33">
        <f t="shared" si="392"/>
        <v>4087</v>
      </c>
      <c r="AM97" s="35">
        <f t="shared" si="393"/>
        <v>1.3100204809224001</v>
      </c>
      <c r="AN97" s="33">
        <v>21142</v>
      </c>
      <c r="AO97" s="33">
        <f t="shared" si="394"/>
        <v>-1007</v>
      </c>
      <c r="AP97" s="35">
        <f t="shared" si="395"/>
        <v>0.95453519346245885</v>
      </c>
      <c r="AQ97" s="38">
        <f t="shared" si="396"/>
        <v>117140</v>
      </c>
      <c r="AR97" s="38">
        <f t="shared" si="397"/>
        <v>-91</v>
      </c>
      <c r="AS97" s="39">
        <f t="shared" si="398"/>
        <v>0.99922375480888159</v>
      </c>
      <c r="AT97" s="33">
        <v>23186</v>
      </c>
      <c r="AU97" s="33">
        <f t="shared" si="399"/>
        <v>3074</v>
      </c>
      <c r="AV97" s="35">
        <f t="shared" si="400"/>
        <v>1.1528440731901353</v>
      </c>
      <c r="AW97" s="33">
        <v>17703</v>
      </c>
      <c r="AX97" s="33">
        <f t="shared" si="401"/>
        <v>-3258</v>
      </c>
      <c r="AY97" s="35">
        <f t="shared" si="402"/>
        <v>0.84456848432803777</v>
      </c>
      <c r="AZ97" s="33">
        <v>19561.72</v>
      </c>
      <c r="BA97" s="33">
        <f t="shared" si="403"/>
        <v>-4144.2799999999988</v>
      </c>
      <c r="BB97" s="40">
        <f t="shared" si="404"/>
        <v>0.82518012317556744</v>
      </c>
      <c r="BC97" s="38">
        <f t="shared" si="405"/>
        <v>177590.72</v>
      </c>
      <c r="BD97" s="38">
        <f t="shared" si="406"/>
        <v>-4419.2799999999988</v>
      </c>
      <c r="BE97" s="39">
        <f t="shared" si="407"/>
        <v>0.97571957584748092</v>
      </c>
      <c r="BF97" s="33">
        <v>22512</v>
      </c>
      <c r="BG97" s="33">
        <f t="shared" si="408"/>
        <v>3958</v>
      </c>
      <c r="BH97" s="40">
        <f t="shared" si="409"/>
        <v>1.2133232726096799</v>
      </c>
      <c r="BI97" s="33">
        <v>21323</v>
      </c>
      <c r="BJ97" s="33">
        <f t="shared" si="410"/>
        <v>-12274</v>
      </c>
      <c r="BK97" s="40">
        <f t="shared" si="411"/>
        <v>0.63466976218114712</v>
      </c>
      <c r="BL97" s="33">
        <v>34001</v>
      </c>
      <c r="BM97" s="33">
        <f t="shared" si="412"/>
        <v>-142</v>
      </c>
      <c r="BN97" s="40">
        <f t="shared" si="413"/>
        <v>0.99584102158568377</v>
      </c>
      <c r="BO97" s="38">
        <f t="shared" si="414"/>
        <v>255426.72</v>
      </c>
      <c r="BP97" s="33">
        <f t="shared" si="415"/>
        <v>-12877.279999999999</v>
      </c>
      <c r="BQ97" s="40">
        <f t="shared" si="416"/>
        <v>0.95200488997555011</v>
      </c>
      <c r="BR97" s="33">
        <v>17714</v>
      </c>
      <c r="BS97" s="33">
        <f t="shared" si="417"/>
        <v>17714</v>
      </c>
      <c r="BT97" s="35" t="e">
        <f t="shared" si="418"/>
        <v>#DIV/0!</v>
      </c>
      <c r="BU97" s="33">
        <v>19064</v>
      </c>
      <c r="BV97" s="33">
        <f t="shared" si="419"/>
        <v>-22107</v>
      </c>
      <c r="BW97" s="35">
        <f t="shared" si="420"/>
        <v>0.46304437589565473</v>
      </c>
      <c r="BX97" s="33">
        <v>18391</v>
      </c>
      <c r="BY97" s="33">
        <f t="shared" si="421"/>
        <v>-1060</v>
      </c>
      <c r="BZ97" s="35">
        <f t="shared" si="422"/>
        <v>0.94550408719346046</v>
      </c>
      <c r="CA97" s="41">
        <f t="shared" si="423"/>
        <v>55169</v>
      </c>
      <c r="CB97" s="41">
        <f t="shared" si="424"/>
        <v>-5453</v>
      </c>
      <c r="CC97" s="42">
        <f t="shared" si="425"/>
        <v>0.9100491570716901</v>
      </c>
      <c r="CD97" s="33">
        <v>18389</v>
      </c>
      <c r="CE97" s="33">
        <f t="shared" si="426"/>
        <v>283</v>
      </c>
      <c r="CF97" s="35">
        <f t="shared" si="427"/>
        <v>1.0156301778415995</v>
      </c>
      <c r="CG97" s="33">
        <v>19694</v>
      </c>
      <c r="CH97" s="33">
        <f t="shared" si="428"/>
        <v>2424</v>
      </c>
      <c r="CI97" s="35">
        <f t="shared" si="429"/>
        <v>1.1403590040532716</v>
      </c>
      <c r="CJ97" s="33">
        <v>17016</v>
      </c>
      <c r="CK97" s="33">
        <f t="shared" si="430"/>
        <v>-4126</v>
      </c>
      <c r="CL97" s="35">
        <f t="shared" si="431"/>
        <v>0.8048434395989027</v>
      </c>
      <c r="CM97" s="41">
        <f t="shared" si="432"/>
        <v>110268</v>
      </c>
      <c r="CN97" s="41">
        <f t="shared" si="433"/>
        <v>-6872</v>
      </c>
      <c r="CO97" s="42">
        <f t="shared" si="434"/>
        <v>0.94133515451596383</v>
      </c>
      <c r="CP97" s="33">
        <v>22934</v>
      </c>
      <c r="CQ97" s="33">
        <f t="shared" si="435"/>
        <v>-252</v>
      </c>
      <c r="CR97" s="35">
        <f t="shared" si="436"/>
        <v>0.98913137237988447</v>
      </c>
      <c r="CS97" s="33">
        <v>20144</v>
      </c>
      <c r="CT97" s="33">
        <f t="shared" si="437"/>
        <v>2441</v>
      </c>
      <c r="CU97" s="35">
        <f t="shared" si="438"/>
        <v>1.1378862339716431</v>
      </c>
      <c r="CV97" s="33">
        <v>48786</v>
      </c>
      <c r="CW97" s="33">
        <f t="shared" si="439"/>
        <v>29224.28</v>
      </c>
      <c r="CX97" s="35">
        <f t="shared" si="440"/>
        <v>2.4939524745267798</v>
      </c>
      <c r="CY97" s="41">
        <f t="shared" si="441"/>
        <v>202132</v>
      </c>
      <c r="CZ97" s="41">
        <f t="shared" si="442"/>
        <v>24541.279999999999</v>
      </c>
      <c r="DA97" s="42">
        <f t="shared" si="443"/>
        <v>1.1381901036270363</v>
      </c>
      <c r="DB97" s="33">
        <v>20913</v>
      </c>
      <c r="DC97" s="33">
        <f t="shared" si="444"/>
        <v>-1599</v>
      </c>
      <c r="DD97" s="35">
        <f t="shared" si="445"/>
        <v>0.92897121535181237</v>
      </c>
      <c r="DE97" s="33">
        <v>23302</v>
      </c>
      <c r="DF97" s="33">
        <f t="shared" si="446"/>
        <v>1979</v>
      </c>
      <c r="DG97" s="35">
        <f t="shared" si="447"/>
        <v>1.0928105801247479</v>
      </c>
      <c r="DH97" s="33">
        <v>32036</v>
      </c>
      <c r="DI97" s="33">
        <f t="shared" si="448"/>
        <v>-1965</v>
      </c>
      <c r="DJ97" s="35">
        <f t="shared" si="449"/>
        <v>0.94220758212993738</v>
      </c>
      <c r="DK97" s="41">
        <f t="shared" si="450"/>
        <v>278383</v>
      </c>
      <c r="DL97" s="41">
        <f t="shared" si="451"/>
        <v>22956.28</v>
      </c>
      <c r="DM97" s="42">
        <f t="shared" si="452"/>
        <v>1.0898742308557225</v>
      </c>
      <c r="DN97" s="33">
        <v>42231</v>
      </c>
      <c r="DO97" s="33">
        <f t="shared" si="453"/>
        <v>5453</v>
      </c>
      <c r="DP97" s="35">
        <f t="shared" si="454"/>
        <v>1.1482679862961553</v>
      </c>
      <c r="DQ97" s="33">
        <v>980.66</v>
      </c>
      <c r="DR97" s="33">
        <f t="shared" si="455"/>
        <v>-17410.34</v>
      </c>
      <c r="DS97" s="35">
        <f t="shared" si="456"/>
        <v>5.3322820945027459E-2</v>
      </c>
      <c r="DT97" s="43">
        <f t="shared" si="457"/>
        <v>43211.66</v>
      </c>
      <c r="DU97" s="43">
        <f t="shared" si="458"/>
        <v>-11957.339999999997</v>
      </c>
      <c r="DV97" s="44">
        <f t="shared" si="459"/>
        <v>0.78325980170023024</v>
      </c>
      <c r="DW97" s="33">
        <v>101942</v>
      </c>
      <c r="DX97" s="33">
        <f t="shared" si="460"/>
        <v>46843</v>
      </c>
      <c r="DY97" s="35">
        <f t="shared" si="461"/>
        <v>1.8501606199749541</v>
      </c>
      <c r="DZ97" s="43">
        <f t="shared" si="462"/>
        <v>145153.66</v>
      </c>
      <c r="EA97" s="43">
        <f t="shared" si="463"/>
        <v>34885.660000000003</v>
      </c>
      <c r="EB97" s="44">
        <f t="shared" si="464"/>
        <v>1.3163715674538399</v>
      </c>
      <c r="EC97" s="33">
        <v>45165</v>
      </c>
      <c r="ED97" s="33">
        <f t="shared" si="465"/>
        <v>22231</v>
      </c>
      <c r="EE97" s="35">
        <f t="shared" si="466"/>
        <v>1.9693468213133338</v>
      </c>
      <c r="EF97" s="33">
        <v>28149</v>
      </c>
      <c r="EG97" s="33">
        <f t="shared" si="467"/>
        <v>8005</v>
      </c>
      <c r="EH97" s="35">
        <f t="shared" si="468"/>
        <v>1.3973888006354249</v>
      </c>
      <c r="EI97" s="33">
        <v>18248</v>
      </c>
      <c r="EJ97" s="33">
        <f t="shared" si="469"/>
        <v>-30538</v>
      </c>
      <c r="EK97" s="35">
        <f t="shared" si="470"/>
        <v>0.37404173328413887</v>
      </c>
      <c r="EL97" s="43">
        <f t="shared" si="471"/>
        <v>236715.66</v>
      </c>
      <c r="EM97" s="43">
        <f t="shared" si="472"/>
        <v>34583.660000000003</v>
      </c>
      <c r="EN97" s="44">
        <f t="shared" si="473"/>
        <v>1.1710944333405893</v>
      </c>
      <c r="EO97" s="33">
        <v>22404</v>
      </c>
      <c r="EP97" s="33">
        <f t="shared" si="474"/>
        <v>-21811</v>
      </c>
      <c r="EQ97" s="35">
        <f t="shared" si="475"/>
        <v>0.50670586904896531</v>
      </c>
      <c r="ER97" s="33">
        <v>45943</v>
      </c>
      <c r="ES97" s="33">
        <f t="shared" si="239"/>
        <v>13907</v>
      </c>
      <c r="ET97" s="35">
        <f t="shared" si="240"/>
        <v>1.4341053814458733</v>
      </c>
      <c r="EU97" s="43">
        <f t="shared" si="241"/>
        <v>305062.66000000003</v>
      </c>
      <c r="EV97" s="43">
        <f t="shared" si="242"/>
        <v>26679.660000000033</v>
      </c>
      <c r="EW97" s="44">
        <f t="shared" si="243"/>
        <v>1.0958379642435063</v>
      </c>
      <c r="EX97" s="33">
        <v>70811</v>
      </c>
      <c r="EY97" s="33">
        <f t="shared" si="244"/>
        <v>27599.339999999997</v>
      </c>
      <c r="EZ97" s="35">
        <f t="shared" si="245"/>
        <v>1.6387012209204643</v>
      </c>
      <c r="FA97" s="33">
        <v>81546</v>
      </c>
      <c r="FB97" s="33">
        <f t="shared" si="246"/>
        <v>-20396</v>
      </c>
      <c r="FC97" s="35">
        <f t="shared" si="247"/>
        <v>0.79992544780365304</v>
      </c>
      <c r="FD97" s="45">
        <f t="shared" si="248"/>
        <v>152357</v>
      </c>
      <c r="FE97" s="45">
        <f t="shared" si="249"/>
        <v>7203.3399999999965</v>
      </c>
      <c r="FF97" s="46">
        <f t="shared" si="250"/>
        <v>1.0496256174318994</v>
      </c>
      <c r="FG97" s="33">
        <v>69986</v>
      </c>
      <c r="FH97" s="33">
        <f t="shared" si="251"/>
        <v>-21576</v>
      </c>
      <c r="FI97" s="35">
        <f t="shared" si="252"/>
        <v>0.76435639238985609</v>
      </c>
      <c r="FJ97" s="45">
        <f t="shared" si="253"/>
        <v>222343</v>
      </c>
      <c r="FK97" s="45">
        <f t="shared" si="254"/>
        <v>-14372.660000000003</v>
      </c>
      <c r="FL97" s="46">
        <f t="shared" si="255"/>
        <v>0.93928301997425945</v>
      </c>
      <c r="FM97" s="33">
        <v>88813</v>
      </c>
      <c r="FN97" s="33">
        <f t="shared" si="330"/>
        <v>20466</v>
      </c>
      <c r="FO97" s="35">
        <f t="shared" si="331"/>
        <v>1.2994425505142875</v>
      </c>
      <c r="FP97" s="45">
        <f t="shared" si="256"/>
        <v>311156</v>
      </c>
      <c r="FQ97" s="45">
        <f t="shared" si="332"/>
        <v>6093.3399999999674</v>
      </c>
      <c r="FR97" s="46">
        <f t="shared" si="333"/>
        <v>1.0199740604110643</v>
      </c>
    </row>
    <row r="98" spans="1:174" x14ac:dyDescent="0.2">
      <c r="A98" s="32">
        <v>90</v>
      </c>
      <c r="B98" s="32" t="s">
        <v>181</v>
      </c>
      <c r="C98" s="10">
        <v>1007012092</v>
      </c>
      <c r="D98" s="10" t="s">
        <v>163</v>
      </c>
      <c r="E98" s="10">
        <v>86618433</v>
      </c>
      <c r="F98" s="33">
        <v>186932.36</v>
      </c>
      <c r="G98" s="33"/>
      <c r="H98" s="33"/>
      <c r="I98" s="34">
        <f t="shared" si="377"/>
        <v>186932.36</v>
      </c>
      <c r="J98" s="33">
        <v>0</v>
      </c>
      <c r="K98" s="33">
        <v>0</v>
      </c>
      <c r="L98" s="33">
        <v>0</v>
      </c>
      <c r="M98" s="34">
        <f t="shared" si="378"/>
        <v>186932.36</v>
      </c>
      <c r="N98" s="33">
        <v>0</v>
      </c>
      <c r="O98" s="33">
        <v>0</v>
      </c>
      <c r="P98" s="33">
        <v>0</v>
      </c>
      <c r="Q98" s="34">
        <f t="shared" si="379"/>
        <v>186932.36</v>
      </c>
      <c r="R98" s="33">
        <v>314243</v>
      </c>
      <c r="S98" s="33">
        <v>0</v>
      </c>
      <c r="T98" s="33">
        <v>0</v>
      </c>
      <c r="U98" s="34">
        <f t="shared" si="380"/>
        <v>501175.36</v>
      </c>
      <c r="V98" s="33">
        <v>263130</v>
      </c>
      <c r="W98" s="33">
        <f t="shared" si="381"/>
        <v>76197.640000000014</v>
      </c>
      <c r="X98" s="35">
        <f t="shared" si="382"/>
        <v>1.4076214519519255</v>
      </c>
      <c r="Y98" s="33">
        <v>93989</v>
      </c>
      <c r="Z98" s="33">
        <f t="shared" si="383"/>
        <v>93989</v>
      </c>
      <c r="AA98" s="35" t="e">
        <f t="shared" si="384"/>
        <v>#DIV/0!</v>
      </c>
      <c r="AB98" s="33">
        <v>0</v>
      </c>
      <c r="AC98" s="33">
        <f t="shared" si="385"/>
        <v>0</v>
      </c>
      <c r="AD98" s="35" t="e">
        <f t="shared" si="386"/>
        <v>#DIV/0!</v>
      </c>
      <c r="AE98" s="36">
        <f t="shared" si="387"/>
        <v>357119</v>
      </c>
      <c r="AF98" s="36">
        <f t="shared" si="388"/>
        <v>170186.64</v>
      </c>
      <c r="AG98" s="37">
        <f t="shared" si="389"/>
        <v>1.9104182924775572</v>
      </c>
      <c r="AH98" s="33">
        <v>990136</v>
      </c>
      <c r="AI98" s="33">
        <f t="shared" si="390"/>
        <v>990136</v>
      </c>
      <c r="AJ98" s="35" t="e">
        <f t="shared" si="391"/>
        <v>#DIV/0!</v>
      </c>
      <c r="AK98" s="33">
        <v>25867.31</v>
      </c>
      <c r="AL98" s="33">
        <f t="shared" si="392"/>
        <v>25867.31</v>
      </c>
      <c r="AM98" s="35" t="e">
        <f t="shared" si="393"/>
        <v>#DIV/0!</v>
      </c>
      <c r="AN98" s="33">
        <v>216333.61</v>
      </c>
      <c r="AO98" s="33">
        <f t="shared" si="394"/>
        <v>216333.61</v>
      </c>
      <c r="AP98" s="35" t="e">
        <f t="shared" si="395"/>
        <v>#DIV/0!</v>
      </c>
      <c r="AQ98" s="38">
        <f t="shared" si="396"/>
        <v>1589455.92</v>
      </c>
      <c r="AR98" s="38">
        <f t="shared" si="397"/>
        <v>1402523.56</v>
      </c>
      <c r="AS98" s="39">
        <f t="shared" si="398"/>
        <v>8.5028398507353149</v>
      </c>
      <c r="AT98" s="33">
        <v>448271.92</v>
      </c>
      <c r="AU98" s="33">
        <f t="shared" si="399"/>
        <v>448271.92</v>
      </c>
      <c r="AV98" s="35" t="e">
        <f t="shared" si="400"/>
        <v>#DIV/0!</v>
      </c>
      <c r="AW98" s="33">
        <v>0</v>
      </c>
      <c r="AX98" s="33">
        <f t="shared" si="401"/>
        <v>0</v>
      </c>
      <c r="AY98" s="35" t="e">
        <f t="shared" si="402"/>
        <v>#DIV/0!</v>
      </c>
      <c r="AZ98" s="33">
        <v>0</v>
      </c>
      <c r="BA98" s="33">
        <f t="shared" si="403"/>
        <v>0</v>
      </c>
      <c r="BB98" s="40" t="e">
        <f t="shared" si="404"/>
        <v>#DIV/0!</v>
      </c>
      <c r="BC98" s="38">
        <f t="shared" si="405"/>
        <v>2037727.8399999999</v>
      </c>
      <c r="BD98" s="38">
        <f t="shared" si="406"/>
        <v>1850795.48</v>
      </c>
      <c r="BE98" s="39">
        <f t="shared" si="407"/>
        <v>10.900883292758943</v>
      </c>
      <c r="BF98" s="33">
        <v>205844</v>
      </c>
      <c r="BG98" s="33">
        <f t="shared" si="408"/>
        <v>-108399</v>
      </c>
      <c r="BH98" s="40">
        <f t="shared" si="409"/>
        <v>0.65504720868881727</v>
      </c>
      <c r="BI98" s="33">
        <v>67810</v>
      </c>
      <c r="BJ98" s="33">
        <f t="shared" si="410"/>
        <v>67810</v>
      </c>
      <c r="BK98" s="40" t="e">
        <f t="shared" si="411"/>
        <v>#DIV/0!</v>
      </c>
      <c r="BL98" s="33">
        <v>77355.03</v>
      </c>
      <c r="BM98" s="33">
        <f t="shared" si="412"/>
        <v>77355.03</v>
      </c>
      <c r="BN98" s="40" t="e">
        <f t="shared" si="413"/>
        <v>#DIV/0!</v>
      </c>
      <c r="BO98" s="38">
        <f t="shared" si="414"/>
        <v>2388736.8699999996</v>
      </c>
      <c r="BP98" s="33">
        <f t="shared" si="415"/>
        <v>1887561.5099999998</v>
      </c>
      <c r="BQ98" s="40">
        <f t="shared" si="416"/>
        <v>4.7662695747851602</v>
      </c>
      <c r="BR98" s="33">
        <v>85874.38</v>
      </c>
      <c r="BS98" s="33">
        <f t="shared" si="417"/>
        <v>-177255.62</v>
      </c>
      <c r="BT98" s="35">
        <f t="shared" si="418"/>
        <v>0.32635723786721393</v>
      </c>
      <c r="BU98" s="33">
        <v>0</v>
      </c>
      <c r="BV98" s="33">
        <f t="shared" si="419"/>
        <v>-93989</v>
      </c>
      <c r="BW98" s="35">
        <f t="shared" si="420"/>
        <v>0</v>
      </c>
      <c r="BX98" s="33">
        <v>167092</v>
      </c>
      <c r="BY98" s="33">
        <f t="shared" si="421"/>
        <v>167092</v>
      </c>
      <c r="BZ98" s="35" t="e">
        <f t="shared" si="422"/>
        <v>#DIV/0!</v>
      </c>
      <c r="CA98" s="41">
        <f t="shared" si="423"/>
        <v>252966.38</v>
      </c>
      <c r="CB98" s="41">
        <f t="shared" si="424"/>
        <v>-104152.62</v>
      </c>
      <c r="CC98" s="42">
        <f t="shared" si="425"/>
        <v>0.70835318199255715</v>
      </c>
      <c r="CD98" s="33">
        <v>4871.2299999999996</v>
      </c>
      <c r="CE98" s="33">
        <f t="shared" si="426"/>
        <v>-985264.77</v>
      </c>
      <c r="CF98" s="35">
        <f t="shared" si="427"/>
        <v>4.9197584978225208E-3</v>
      </c>
      <c r="CG98" s="33">
        <v>82142</v>
      </c>
      <c r="CH98" s="33">
        <f t="shared" si="428"/>
        <v>56274.69</v>
      </c>
      <c r="CI98" s="35">
        <f t="shared" si="429"/>
        <v>3.1755138048757292</v>
      </c>
      <c r="CJ98" s="33">
        <v>0</v>
      </c>
      <c r="CK98" s="33">
        <f t="shared" si="430"/>
        <v>-216333.61</v>
      </c>
      <c r="CL98" s="35">
        <f t="shared" si="431"/>
        <v>0</v>
      </c>
      <c r="CM98" s="41">
        <f t="shared" si="432"/>
        <v>339979.61</v>
      </c>
      <c r="CN98" s="41">
        <f t="shared" si="433"/>
        <v>-1249476.31</v>
      </c>
      <c r="CO98" s="42">
        <f t="shared" si="434"/>
        <v>0.21389684716767735</v>
      </c>
      <c r="CP98" s="33">
        <v>9137.2099999999991</v>
      </c>
      <c r="CQ98" s="33">
        <f t="shared" si="435"/>
        <v>-439134.70999999996</v>
      </c>
      <c r="CR98" s="35">
        <f t="shared" si="436"/>
        <v>2.0383186169680222E-2</v>
      </c>
      <c r="CS98" s="33">
        <v>128994.5</v>
      </c>
      <c r="CT98" s="33">
        <f t="shared" si="437"/>
        <v>128994.5</v>
      </c>
      <c r="CU98" s="35" t="e">
        <f t="shared" si="438"/>
        <v>#DIV/0!</v>
      </c>
      <c r="CV98" s="33">
        <v>236904.56</v>
      </c>
      <c r="CW98" s="33">
        <f t="shared" si="439"/>
        <v>236904.56</v>
      </c>
      <c r="CX98" s="35" t="e">
        <f t="shared" si="440"/>
        <v>#DIV/0!</v>
      </c>
      <c r="CY98" s="41">
        <f t="shared" si="441"/>
        <v>715015.88</v>
      </c>
      <c r="CZ98" s="41">
        <f t="shared" si="442"/>
        <v>-1322711.96</v>
      </c>
      <c r="DA98" s="42">
        <f t="shared" si="443"/>
        <v>0.35088880171554215</v>
      </c>
      <c r="DB98" s="33">
        <v>0</v>
      </c>
      <c r="DC98" s="33">
        <f t="shared" si="444"/>
        <v>-205844</v>
      </c>
      <c r="DD98" s="35">
        <f t="shared" si="445"/>
        <v>0</v>
      </c>
      <c r="DE98" s="33">
        <v>0</v>
      </c>
      <c r="DF98" s="33">
        <f t="shared" si="446"/>
        <v>-67810</v>
      </c>
      <c r="DG98" s="35">
        <f t="shared" si="447"/>
        <v>0</v>
      </c>
      <c r="DH98" s="33">
        <v>0</v>
      </c>
      <c r="DI98" s="33">
        <f t="shared" si="448"/>
        <v>-77355.03</v>
      </c>
      <c r="DJ98" s="35">
        <f t="shared" si="449"/>
        <v>0</v>
      </c>
      <c r="DK98" s="41">
        <f t="shared" si="450"/>
        <v>715015.88</v>
      </c>
      <c r="DL98" s="41">
        <f t="shared" si="451"/>
        <v>-1673720.9899999998</v>
      </c>
      <c r="DM98" s="42">
        <f t="shared" si="452"/>
        <v>0.29932802100551165</v>
      </c>
      <c r="DN98" s="33">
        <v>2614.39</v>
      </c>
      <c r="DO98" s="33">
        <f t="shared" si="453"/>
        <v>-83259.990000000005</v>
      </c>
      <c r="DP98" s="35">
        <f t="shared" si="454"/>
        <v>3.0444353717604712E-2</v>
      </c>
      <c r="DQ98" s="33">
        <v>72294</v>
      </c>
      <c r="DR98" s="33">
        <f t="shared" si="455"/>
        <v>-94798</v>
      </c>
      <c r="DS98" s="35">
        <f t="shared" si="456"/>
        <v>0.43265985205754914</v>
      </c>
      <c r="DT98" s="43">
        <f t="shared" si="457"/>
        <v>74908.39</v>
      </c>
      <c r="DU98" s="43">
        <f t="shared" si="458"/>
        <v>-178057.99</v>
      </c>
      <c r="DV98" s="44">
        <f t="shared" si="459"/>
        <v>0.2961199428951784</v>
      </c>
      <c r="DW98" s="33">
        <v>81347</v>
      </c>
      <c r="DX98" s="33">
        <f t="shared" si="460"/>
        <v>-5666.2299999999959</v>
      </c>
      <c r="DY98" s="35">
        <f t="shared" si="461"/>
        <v>0.93488082214624146</v>
      </c>
      <c r="DZ98" s="43">
        <f t="shared" si="462"/>
        <v>156255.39000000001</v>
      </c>
      <c r="EA98" s="43">
        <f t="shared" si="463"/>
        <v>-183724.21999999997</v>
      </c>
      <c r="EB98" s="44">
        <f t="shared" si="464"/>
        <v>0.45960223908722059</v>
      </c>
      <c r="EC98" s="33">
        <v>0</v>
      </c>
      <c r="ED98" s="33">
        <f t="shared" si="465"/>
        <v>-9137.2099999999991</v>
      </c>
      <c r="EE98" s="35">
        <f t="shared" si="466"/>
        <v>0</v>
      </c>
      <c r="EF98" s="33">
        <v>0</v>
      </c>
      <c r="EG98" s="33">
        <f t="shared" si="467"/>
        <v>-128994.5</v>
      </c>
      <c r="EH98" s="35">
        <f t="shared" si="468"/>
        <v>0</v>
      </c>
      <c r="EI98" s="33">
        <v>0</v>
      </c>
      <c r="EJ98" s="33">
        <f t="shared" si="469"/>
        <v>-236904.56</v>
      </c>
      <c r="EK98" s="35">
        <f t="shared" si="470"/>
        <v>0</v>
      </c>
      <c r="EL98" s="43">
        <f t="shared" si="471"/>
        <v>156255.39000000001</v>
      </c>
      <c r="EM98" s="43">
        <f t="shared" si="472"/>
        <v>-558760.49</v>
      </c>
      <c r="EN98" s="44">
        <f t="shared" si="473"/>
        <v>0.21853415339530644</v>
      </c>
      <c r="EO98" s="33">
        <v>161626.12</v>
      </c>
      <c r="EP98" s="33">
        <f t="shared" si="474"/>
        <v>161626.12</v>
      </c>
      <c r="EQ98" s="35" t="e">
        <f t="shared" si="475"/>
        <v>#DIV/0!</v>
      </c>
      <c r="ER98" s="33">
        <v>11939.76</v>
      </c>
      <c r="ES98" s="33">
        <f t="shared" si="239"/>
        <v>11939.76</v>
      </c>
      <c r="ET98" s="35" t="e">
        <f t="shared" si="240"/>
        <v>#DIV/0!</v>
      </c>
      <c r="EU98" s="43">
        <f t="shared" si="241"/>
        <v>329821.27</v>
      </c>
      <c r="EV98" s="43">
        <f t="shared" si="242"/>
        <v>-385194.61</v>
      </c>
      <c r="EW98" s="44">
        <f t="shared" si="243"/>
        <v>0.46127824461744826</v>
      </c>
      <c r="EX98" s="33">
        <v>8488</v>
      </c>
      <c r="EY98" s="33">
        <f t="shared" si="244"/>
        <v>-66420.39</v>
      </c>
      <c r="EZ98" s="35">
        <f t="shared" si="245"/>
        <v>0.11331173984649784</v>
      </c>
      <c r="FA98" s="33">
        <v>12900</v>
      </c>
      <c r="FB98" s="33">
        <f t="shared" si="246"/>
        <v>-68447</v>
      </c>
      <c r="FC98" s="35">
        <f t="shared" si="247"/>
        <v>0.15857991075270139</v>
      </c>
      <c r="FD98" s="45">
        <f t="shared" si="248"/>
        <v>21388</v>
      </c>
      <c r="FE98" s="45">
        <f t="shared" si="249"/>
        <v>-134867.39000000001</v>
      </c>
      <c r="FF98" s="46">
        <f t="shared" si="250"/>
        <v>0.13687847824001462</v>
      </c>
      <c r="FG98" s="33">
        <v>0</v>
      </c>
      <c r="FH98" s="33">
        <f t="shared" si="251"/>
        <v>0</v>
      </c>
      <c r="FI98" s="35" t="e">
        <f t="shared" si="252"/>
        <v>#DIV/0!</v>
      </c>
      <c r="FJ98" s="45">
        <f t="shared" si="253"/>
        <v>21388</v>
      </c>
      <c r="FK98" s="45">
        <f t="shared" si="254"/>
        <v>-134867.39000000001</v>
      </c>
      <c r="FL98" s="46">
        <f t="shared" si="255"/>
        <v>0.13687847824001462</v>
      </c>
      <c r="FM98" s="33">
        <v>8368</v>
      </c>
      <c r="FN98" s="33">
        <f t="shared" si="330"/>
        <v>-165197.88</v>
      </c>
      <c r="FO98" s="35">
        <f t="shared" si="331"/>
        <v>4.8212240792948474E-2</v>
      </c>
      <c r="FP98" s="45">
        <f t="shared" si="256"/>
        <v>29756</v>
      </c>
      <c r="FQ98" s="45">
        <f t="shared" si="332"/>
        <v>-300065.27</v>
      </c>
      <c r="FR98" s="46">
        <f t="shared" si="333"/>
        <v>9.021855988851174E-2</v>
      </c>
    </row>
    <row r="99" spans="1:174" x14ac:dyDescent="0.2">
      <c r="A99" s="32">
        <v>91</v>
      </c>
      <c r="B99" s="32" t="s">
        <v>182</v>
      </c>
      <c r="C99" s="10">
        <v>7841504873</v>
      </c>
      <c r="D99" s="10">
        <v>101201001</v>
      </c>
      <c r="E99" s="10">
        <v>86618433</v>
      </c>
      <c r="F99" s="33"/>
      <c r="G99" s="33"/>
      <c r="H99" s="33"/>
      <c r="I99" s="34">
        <f t="shared" si="377"/>
        <v>0</v>
      </c>
      <c r="J99" s="33"/>
      <c r="K99" s="33"/>
      <c r="L99" s="33">
        <v>2062</v>
      </c>
      <c r="M99" s="34">
        <f t="shared" si="378"/>
        <v>2062</v>
      </c>
      <c r="N99" s="33">
        <v>2605</v>
      </c>
      <c r="O99" s="33">
        <v>2595</v>
      </c>
      <c r="P99" s="33">
        <v>3253</v>
      </c>
      <c r="Q99" s="34">
        <f t="shared" si="379"/>
        <v>10515</v>
      </c>
      <c r="R99" s="33">
        <v>2069</v>
      </c>
      <c r="S99" s="33">
        <v>9490</v>
      </c>
      <c r="T99" s="33">
        <v>27050</v>
      </c>
      <c r="U99" s="34">
        <f t="shared" si="380"/>
        <v>49124</v>
      </c>
      <c r="V99" s="33">
        <v>33742</v>
      </c>
      <c r="W99" s="33">
        <f t="shared" si="381"/>
        <v>33742</v>
      </c>
      <c r="X99" s="35" t="e">
        <f t="shared" si="382"/>
        <v>#DIV/0!</v>
      </c>
      <c r="Y99" s="33">
        <v>71575</v>
      </c>
      <c r="Z99" s="33">
        <f t="shared" si="383"/>
        <v>71575</v>
      </c>
      <c r="AA99" s="35" t="e">
        <f t="shared" si="384"/>
        <v>#DIV/0!</v>
      </c>
      <c r="AB99" s="33">
        <v>63052</v>
      </c>
      <c r="AC99" s="33">
        <f t="shared" si="385"/>
        <v>63052</v>
      </c>
      <c r="AD99" s="35" t="e">
        <f t="shared" si="386"/>
        <v>#DIV/0!</v>
      </c>
      <c r="AE99" s="36">
        <f t="shared" si="387"/>
        <v>168369</v>
      </c>
      <c r="AF99" s="36">
        <f t="shared" si="388"/>
        <v>168369</v>
      </c>
      <c r="AG99" s="37" t="e">
        <f t="shared" si="389"/>
        <v>#DIV/0!</v>
      </c>
      <c r="AH99" s="33">
        <v>70470</v>
      </c>
      <c r="AI99" s="33">
        <f t="shared" si="390"/>
        <v>70470</v>
      </c>
      <c r="AJ99" s="35" t="e">
        <f t="shared" si="391"/>
        <v>#DIV/0!</v>
      </c>
      <c r="AK99" s="33">
        <v>116811</v>
      </c>
      <c r="AL99" s="33">
        <f t="shared" si="392"/>
        <v>116811</v>
      </c>
      <c r="AM99" s="35" t="e">
        <f t="shared" si="393"/>
        <v>#DIV/0!</v>
      </c>
      <c r="AN99" s="33">
        <v>72177</v>
      </c>
      <c r="AO99" s="33">
        <f t="shared" si="394"/>
        <v>70115</v>
      </c>
      <c r="AP99" s="35">
        <f t="shared" si="395"/>
        <v>35.003394762366632</v>
      </c>
      <c r="AQ99" s="38">
        <f t="shared" si="396"/>
        <v>427827</v>
      </c>
      <c r="AR99" s="38">
        <f t="shared" si="397"/>
        <v>425765</v>
      </c>
      <c r="AS99" s="39">
        <f t="shared" si="398"/>
        <v>207.4815712900097</v>
      </c>
      <c r="AT99" s="33">
        <v>75048</v>
      </c>
      <c r="AU99" s="33">
        <f t="shared" si="399"/>
        <v>72443</v>
      </c>
      <c r="AV99" s="35">
        <f t="shared" si="400"/>
        <v>28.809213051823416</v>
      </c>
      <c r="AW99" s="33">
        <v>29245</v>
      </c>
      <c r="AX99" s="33">
        <f t="shared" si="401"/>
        <v>26650</v>
      </c>
      <c r="AY99" s="35">
        <f t="shared" si="402"/>
        <v>11.269749518304431</v>
      </c>
      <c r="AZ99" s="33">
        <v>144201</v>
      </c>
      <c r="BA99" s="33">
        <f t="shared" si="403"/>
        <v>140948</v>
      </c>
      <c r="BB99" s="40">
        <f t="shared" si="404"/>
        <v>44.328619735628649</v>
      </c>
      <c r="BC99" s="38">
        <f t="shared" si="405"/>
        <v>676321</v>
      </c>
      <c r="BD99" s="38">
        <f t="shared" si="406"/>
        <v>665806</v>
      </c>
      <c r="BE99" s="39">
        <f t="shared" si="407"/>
        <v>64.319638611507372</v>
      </c>
      <c r="BF99" s="33">
        <v>28488</v>
      </c>
      <c r="BG99" s="33">
        <f t="shared" si="408"/>
        <v>26419</v>
      </c>
      <c r="BH99" s="40">
        <f t="shared" si="409"/>
        <v>13.768970517158047</v>
      </c>
      <c r="BI99" s="33">
        <v>97706</v>
      </c>
      <c r="BJ99" s="33">
        <f t="shared" si="410"/>
        <v>88216</v>
      </c>
      <c r="BK99" s="40">
        <f t="shared" si="411"/>
        <v>10.29567966280295</v>
      </c>
      <c r="BL99" s="33">
        <v>129053</v>
      </c>
      <c r="BM99" s="33">
        <f t="shared" si="412"/>
        <v>102003</v>
      </c>
      <c r="BN99" s="40">
        <f t="shared" si="413"/>
        <v>4.7709057301293898</v>
      </c>
      <c r="BO99" s="38">
        <f t="shared" si="414"/>
        <v>931568</v>
      </c>
      <c r="BP99" s="33">
        <f t="shared" si="415"/>
        <v>882444</v>
      </c>
      <c r="BQ99" s="40">
        <f t="shared" si="416"/>
        <v>18.963602312515267</v>
      </c>
      <c r="BR99" s="33">
        <v>4460</v>
      </c>
      <c r="BS99" s="33">
        <f t="shared" si="417"/>
        <v>-29282</v>
      </c>
      <c r="BT99" s="35">
        <f t="shared" si="418"/>
        <v>0.13217947958034498</v>
      </c>
      <c r="BU99" s="33">
        <v>76019</v>
      </c>
      <c r="BV99" s="33">
        <f t="shared" si="419"/>
        <v>4444</v>
      </c>
      <c r="BW99" s="35">
        <f t="shared" si="420"/>
        <v>1.062088718127838</v>
      </c>
      <c r="BX99" s="33">
        <v>86119</v>
      </c>
      <c r="BY99" s="33">
        <f t="shared" si="421"/>
        <v>23067</v>
      </c>
      <c r="BZ99" s="35">
        <f t="shared" si="422"/>
        <v>1.365840893230984</v>
      </c>
      <c r="CA99" s="41">
        <f t="shared" si="423"/>
        <v>166598</v>
      </c>
      <c r="CB99" s="41">
        <f t="shared" si="424"/>
        <v>-1771</v>
      </c>
      <c r="CC99" s="42">
        <f t="shared" si="425"/>
        <v>0.98948143660650123</v>
      </c>
      <c r="CD99" s="33">
        <v>54647</v>
      </c>
      <c r="CE99" s="33">
        <f t="shared" si="426"/>
        <v>-15823</v>
      </c>
      <c r="CF99" s="35">
        <f t="shared" si="427"/>
        <v>0.77546473676741878</v>
      </c>
      <c r="CG99" s="33">
        <v>71653</v>
      </c>
      <c r="CH99" s="33">
        <f t="shared" si="428"/>
        <v>-45158</v>
      </c>
      <c r="CI99" s="35">
        <f t="shared" si="429"/>
        <v>0.61340969600465711</v>
      </c>
      <c r="CJ99" s="33">
        <v>80734</v>
      </c>
      <c r="CK99" s="33">
        <f t="shared" si="430"/>
        <v>8557</v>
      </c>
      <c r="CL99" s="35">
        <f t="shared" si="431"/>
        <v>1.1185557726145448</v>
      </c>
      <c r="CM99" s="41">
        <f t="shared" si="432"/>
        <v>373632</v>
      </c>
      <c r="CN99" s="41">
        <f t="shared" si="433"/>
        <v>-54195</v>
      </c>
      <c r="CO99" s="42">
        <f t="shared" si="434"/>
        <v>0.8733249654650127</v>
      </c>
      <c r="CP99" s="33">
        <v>97773</v>
      </c>
      <c r="CQ99" s="33">
        <f t="shared" si="435"/>
        <v>22725</v>
      </c>
      <c r="CR99" s="35">
        <f t="shared" si="436"/>
        <v>1.3028062040294213</v>
      </c>
      <c r="CS99" s="33">
        <v>102837</v>
      </c>
      <c r="CT99" s="33">
        <f t="shared" si="437"/>
        <v>73592</v>
      </c>
      <c r="CU99" s="35">
        <f t="shared" si="438"/>
        <v>3.5163959651222432</v>
      </c>
      <c r="CV99" s="33">
        <v>87394</v>
      </c>
      <c r="CW99" s="33">
        <f t="shared" si="439"/>
        <v>-56807</v>
      </c>
      <c r="CX99" s="35">
        <f t="shared" si="440"/>
        <v>0.60605682346169587</v>
      </c>
      <c r="CY99" s="41">
        <f t="shared" si="441"/>
        <v>661636</v>
      </c>
      <c r="CZ99" s="41">
        <f t="shared" si="442"/>
        <v>-14685</v>
      </c>
      <c r="DA99" s="42">
        <f t="shared" si="443"/>
        <v>0.97828693771153052</v>
      </c>
      <c r="DB99" s="33">
        <v>80931</v>
      </c>
      <c r="DC99" s="33">
        <f t="shared" si="444"/>
        <v>52443</v>
      </c>
      <c r="DD99" s="35">
        <f t="shared" si="445"/>
        <v>2.8408803706823926</v>
      </c>
      <c r="DE99" s="33">
        <v>88265</v>
      </c>
      <c r="DF99" s="33">
        <f t="shared" si="446"/>
        <v>-9441</v>
      </c>
      <c r="DG99" s="35">
        <f t="shared" si="447"/>
        <v>0.90337338546251</v>
      </c>
      <c r="DH99" s="33">
        <v>195941</v>
      </c>
      <c r="DI99" s="33">
        <f t="shared" si="448"/>
        <v>66888</v>
      </c>
      <c r="DJ99" s="35">
        <f t="shared" si="449"/>
        <v>1.5182986834866294</v>
      </c>
      <c r="DK99" s="41">
        <f t="shared" si="450"/>
        <v>1026773</v>
      </c>
      <c r="DL99" s="41">
        <f t="shared" si="451"/>
        <v>95205</v>
      </c>
      <c r="DM99" s="42">
        <f t="shared" si="452"/>
        <v>1.1021986586057055</v>
      </c>
      <c r="DN99" s="33">
        <v>94898</v>
      </c>
      <c r="DO99" s="33">
        <f t="shared" si="453"/>
        <v>14419</v>
      </c>
      <c r="DP99" s="35">
        <f t="shared" si="454"/>
        <v>1.1791647510530698</v>
      </c>
      <c r="DQ99" s="33">
        <v>110721</v>
      </c>
      <c r="DR99" s="33">
        <f t="shared" si="455"/>
        <v>24602</v>
      </c>
      <c r="DS99" s="35">
        <f t="shared" si="456"/>
        <v>1.2856744736933778</v>
      </c>
      <c r="DT99" s="43">
        <f t="shared" si="457"/>
        <v>205619</v>
      </c>
      <c r="DU99" s="43">
        <f t="shared" si="458"/>
        <v>39021</v>
      </c>
      <c r="DV99" s="44">
        <f t="shared" si="459"/>
        <v>1.2342224996698641</v>
      </c>
      <c r="DW99" s="33">
        <v>284883</v>
      </c>
      <c r="DX99" s="33">
        <f t="shared" si="460"/>
        <v>77849</v>
      </c>
      <c r="DY99" s="35">
        <f t="shared" si="461"/>
        <v>1.3760203638049788</v>
      </c>
      <c r="DZ99" s="43">
        <f t="shared" si="462"/>
        <v>490502</v>
      </c>
      <c r="EA99" s="43">
        <f t="shared" si="463"/>
        <v>116870</v>
      </c>
      <c r="EB99" s="44">
        <f t="shared" si="464"/>
        <v>1.3127944073312778</v>
      </c>
      <c r="EC99" s="33">
        <v>115711</v>
      </c>
      <c r="ED99" s="33">
        <f t="shared" si="465"/>
        <v>17938</v>
      </c>
      <c r="EE99" s="35">
        <f t="shared" si="466"/>
        <v>1.1834657829871231</v>
      </c>
      <c r="EF99" s="33">
        <v>90669</v>
      </c>
      <c r="EG99" s="33">
        <f t="shared" si="467"/>
        <v>-12168</v>
      </c>
      <c r="EH99" s="35">
        <f t="shared" si="468"/>
        <v>0.88167682837889083</v>
      </c>
      <c r="EI99" s="33">
        <v>83435</v>
      </c>
      <c r="EJ99" s="33">
        <f t="shared" si="469"/>
        <v>-3959</v>
      </c>
      <c r="EK99" s="35">
        <f t="shared" si="470"/>
        <v>0.95469940728196445</v>
      </c>
      <c r="EL99" s="43">
        <f t="shared" si="471"/>
        <v>780317</v>
      </c>
      <c r="EM99" s="43">
        <f t="shared" si="472"/>
        <v>118681</v>
      </c>
      <c r="EN99" s="44">
        <f t="shared" si="473"/>
        <v>1.1793750642347152</v>
      </c>
      <c r="EO99" s="33">
        <v>215304</v>
      </c>
      <c r="EP99" s="33">
        <f t="shared" si="474"/>
        <v>46108</v>
      </c>
      <c r="EQ99" s="35">
        <f t="shared" si="475"/>
        <v>1.272512352537885</v>
      </c>
      <c r="ER99" s="33">
        <v>150337</v>
      </c>
      <c r="ES99" s="33">
        <f t="shared" si="239"/>
        <v>-45604</v>
      </c>
      <c r="ET99" s="35">
        <f t="shared" si="240"/>
        <v>0.76725647005986497</v>
      </c>
      <c r="EU99" s="43">
        <f t="shared" si="241"/>
        <v>1145958</v>
      </c>
      <c r="EV99" s="43">
        <f t="shared" si="242"/>
        <v>119185</v>
      </c>
      <c r="EW99" s="44">
        <f t="shared" si="243"/>
        <v>1.1160772634262881</v>
      </c>
      <c r="EX99" s="33">
        <v>224212</v>
      </c>
      <c r="EY99" s="33">
        <f t="shared" si="244"/>
        <v>18593</v>
      </c>
      <c r="EZ99" s="35">
        <f t="shared" si="245"/>
        <v>1.0904245230255958</v>
      </c>
      <c r="FA99" s="33">
        <v>239421</v>
      </c>
      <c r="FB99" s="33">
        <f t="shared" si="246"/>
        <v>-45462</v>
      </c>
      <c r="FC99" s="35">
        <f t="shared" si="247"/>
        <v>0.84041869820241999</v>
      </c>
      <c r="FD99" s="45">
        <f t="shared" si="248"/>
        <v>463633</v>
      </c>
      <c r="FE99" s="45">
        <f t="shared" si="249"/>
        <v>-26869</v>
      </c>
      <c r="FF99" s="46">
        <f t="shared" si="250"/>
        <v>0.94522142621232941</v>
      </c>
      <c r="FG99" s="33">
        <v>276856.23</v>
      </c>
      <c r="FH99" s="33">
        <f t="shared" si="251"/>
        <v>-12958.770000000019</v>
      </c>
      <c r="FI99" s="35">
        <f t="shared" si="252"/>
        <v>0.95528606179804354</v>
      </c>
      <c r="FJ99" s="45">
        <f t="shared" si="253"/>
        <v>740489.23</v>
      </c>
      <c r="FK99" s="45">
        <f t="shared" si="254"/>
        <v>-39827.770000000019</v>
      </c>
      <c r="FL99" s="46">
        <f t="shared" si="255"/>
        <v>0.94895949979303285</v>
      </c>
      <c r="FM99" s="33">
        <v>379043</v>
      </c>
      <c r="FN99" s="33">
        <f t="shared" si="330"/>
        <v>13402</v>
      </c>
      <c r="FO99" s="35">
        <f t="shared" si="331"/>
        <v>1.0366534387555006</v>
      </c>
      <c r="FP99" s="45">
        <f t="shared" si="256"/>
        <v>1119532.23</v>
      </c>
      <c r="FQ99" s="45">
        <f t="shared" si="332"/>
        <v>-26425.770000000019</v>
      </c>
      <c r="FR99" s="46">
        <f t="shared" si="333"/>
        <v>0.97694001874414249</v>
      </c>
    </row>
    <row r="100" spans="1:174" x14ac:dyDescent="0.2">
      <c r="A100" s="32">
        <v>92</v>
      </c>
      <c r="B100" s="32" t="s">
        <v>183</v>
      </c>
      <c r="C100" s="10">
        <v>7801420850</v>
      </c>
      <c r="D100" s="10">
        <v>781301001</v>
      </c>
      <c r="E100" s="10">
        <v>86618433</v>
      </c>
      <c r="F100" s="33"/>
      <c r="G100" s="33"/>
      <c r="H100" s="33"/>
      <c r="I100" s="34"/>
      <c r="J100" s="33"/>
      <c r="K100" s="33"/>
      <c r="L100" s="33"/>
      <c r="M100" s="34"/>
      <c r="N100" s="33"/>
      <c r="O100" s="33"/>
      <c r="P100" s="33"/>
      <c r="Q100" s="34"/>
      <c r="R100" s="33"/>
      <c r="S100" s="33"/>
      <c r="T100" s="33"/>
      <c r="U100" s="34"/>
      <c r="V100" s="33"/>
      <c r="W100" s="33"/>
      <c r="X100" s="35"/>
      <c r="Y100" s="33"/>
      <c r="Z100" s="33"/>
      <c r="AA100" s="35"/>
      <c r="AB100" s="33"/>
      <c r="AC100" s="33"/>
      <c r="AD100" s="35"/>
      <c r="AE100" s="36"/>
      <c r="AF100" s="36"/>
      <c r="AG100" s="37"/>
      <c r="AH100" s="33"/>
      <c r="AI100" s="33"/>
      <c r="AJ100" s="35"/>
      <c r="AK100" s="33"/>
      <c r="AL100" s="33"/>
      <c r="AM100" s="35"/>
      <c r="AN100" s="33"/>
      <c r="AO100" s="33"/>
      <c r="AP100" s="35"/>
      <c r="AQ100" s="38"/>
      <c r="AR100" s="38"/>
      <c r="AS100" s="39"/>
      <c r="AT100" s="33"/>
      <c r="AU100" s="33"/>
      <c r="AV100" s="35"/>
      <c r="AW100" s="33"/>
      <c r="AX100" s="33"/>
      <c r="AY100" s="35"/>
      <c r="AZ100" s="33"/>
      <c r="BA100" s="33"/>
      <c r="BB100" s="40"/>
      <c r="BC100" s="38"/>
      <c r="BD100" s="38"/>
      <c r="BE100" s="39"/>
      <c r="BF100" s="33"/>
      <c r="BG100" s="33"/>
      <c r="BH100" s="40"/>
      <c r="BI100" s="33"/>
      <c r="BJ100" s="33"/>
      <c r="BK100" s="40"/>
      <c r="BL100" s="33"/>
      <c r="BM100" s="33"/>
      <c r="BN100" s="40"/>
      <c r="BO100" s="38"/>
      <c r="BP100" s="33"/>
      <c r="BQ100" s="40"/>
      <c r="BR100" s="33"/>
      <c r="BS100" s="33"/>
      <c r="BT100" s="35"/>
      <c r="BU100" s="33"/>
      <c r="BV100" s="33"/>
      <c r="BW100" s="35"/>
      <c r="BX100" s="33"/>
      <c r="BY100" s="33"/>
      <c r="BZ100" s="35"/>
      <c r="CA100" s="41"/>
      <c r="CB100" s="41"/>
      <c r="CC100" s="42"/>
      <c r="CD100" s="33"/>
      <c r="CE100" s="33"/>
      <c r="CF100" s="35"/>
      <c r="CG100" s="33"/>
      <c r="CH100" s="33"/>
      <c r="CI100" s="35"/>
      <c r="CJ100" s="33"/>
      <c r="CK100" s="33"/>
      <c r="CL100" s="35"/>
      <c r="CM100" s="41"/>
      <c r="CN100" s="41"/>
      <c r="CO100" s="42"/>
      <c r="CP100" s="33"/>
      <c r="CQ100" s="33"/>
      <c r="CR100" s="35"/>
      <c r="CS100" s="33"/>
      <c r="CT100" s="33"/>
      <c r="CU100" s="35"/>
      <c r="CV100" s="33"/>
      <c r="CW100" s="33"/>
      <c r="CX100" s="35"/>
      <c r="CY100" s="41">
        <f t="shared" si="441"/>
        <v>0</v>
      </c>
      <c r="CZ100" s="41">
        <f t="shared" si="442"/>
        <v>0</v>
      </c>
      <c r="DA100" s="42" t="e">
        <f t="shared" si="443"/>
        <v>#DIV/0!</v>
      </c>
      <c r="DB100" s="33">
        <v>382958</v>
      </c>
      <c r="DC100" s="33"/>
      <c r="DD100" s="35"/>
      <c r="DE100" s="33">
        <v>394785</v>
      </c>
      <c r="DF100" s="33">
        <f t="shared" si="446"/>
        <v>394785</v>
      </c>
      <c r="DG100" s="35" t="e">
        <f t="shared" si="447"/>
        <v>#DIV/0!</v>
      </c>
      <c r="DH100" s="33">
        <v>472155</v>
      </c>
      <c r="DI100" s="33">
        <f t="shared" si="448"/>
        <v>472155</v>
      </c>
      <c r="DJ100" s="35" t="e">
        <f t="shared" si="449"/>
        <v>#DIV/0!</v>
      </c>
      <c r="DK100" s="41">
        <f t="shared" si="450"/>
        <v>1249898</v>
      </c>
      <c r="DL100" s="41">
        <f t="shared" si="451"/>
        <v>1249898</v>
      </c>
      <c r="DM100" s="42" t="e">
        <f t="shared" si="452"/>
        <v>#DIV/0!</v>
      </c>
      <c r="DN100" s="33">
        <v>465059</v>
      </c>
      <c r="DO100" s="33">
        <f t="shared" si="453"/>
        <v>465059</v>
      </c>
      <c r="DP100" s="35" t="e">
        <f t="shared" si="454"/>
        <v>#DIV/0!</v>
      </c>
      <c r="DQ100" s="33">
        <v>17449</v>
      </c>
      <c r="DR100" s="33">
        <f t="shared" si="455"/>
        <v>17449</v>
      </c>
      <c r="DS100" s="35" t="e">
        <f t="shared" si="456"/>
        <v>#DIV/0!</v>
      </c>
      <c r="DT100" s="43">
        <f t="shared" si="457"/>
        <v>482508</v>
      </c>
      <c r="DU100" s="43">
        <f t="shared" si="458"/>
        <v>482508</v>
      </c>
      <c r="DV100" s="44" t="e">
        <f t="shared" si="459"/>
        <v>#DIV/0!</v>
      </c>
      <c r="DW100" s="33">
        <v>310315.89</v>
      </c>
      <c r="DX100" s="33">
        <f t="shared" si="460"/>
        <v>310315.89</v>
      </c>
      <c r="DY100" s="35" t="e">
        <f t="shared" si="461"/>
        <v>#DIV/0!</v>
      </c>
      <c r="DZ100" s="43">
        <f t="shared" si="462"/>
        <v>792823.89</v>
      </c>
      <c r="EA100" s="43">
        <f t="shared" si="463"/>
        <v>792823.89</v>
      </c>
      <c r="EB100" s="44" t="e">
        <f t="shared" si="464"/>
        <v>#DIV/0!</v>
      </c>
      <c r="EC100" s="33">
        <v>0</v>
      </c>
      <c r="ED100" s="33">
        <f t="shared" si="465"/>
        <v>0</v>
      </c>
      <c r="EE100" s="35" t="e">
        <f t="shared" si="466"/>
        <v>#DIV/0!</v>
      </c>
      <c r="EF100" s="33">
        <v>1619906.36</v>
      </c>
      <c r="EG100" s="33">
        <f t="shared" si="467"/>
        <v>1619906.36</v>
      </c>
      <c r="EH100" s="35" t="e">
        <f t="shared" si="468"/>
        <v>#DIV/0!</v>
      </c>
      <c r="EI100" s="33">
        <v>1070522</v>
      </c>
      <c r="EJ100" s="33">
        <f t="shared" si="469"/>
        <v>1070522</v>
      </c>
      <c r="EK100" s="35" t="e">
        <f t="shared" si="470"/>
        <v>#DIV/0!</v>
      </c>
      <c r="EL100" s="43">
        <f t="shared" si="471"/>
        <v>3483252.25</v>
      </c>
      <c r="EM100" s="43">
        <f t="shared" si="472"/>
        <v>3483252.25</v>
      </c>
      <c r="EN100" s="44" t="e">
        <f t="shared" si="473"/>
        <v>#DIV/0!</v>
      </c>
      <c r="EO100" s="33">
        <v>493504.43</v>
      </c>
      <c r="EP100" s="33">
        <f t="shared" si="474"/>
        <v>-284238.57</v>
      </c>
      <c r="EQ100" s="35">
        <f t="shared" si="475"/>
        <v>0.63453406845191795</v>
      </c>
      <c r="ER100" s="33">
        <v>803918</v>
      </c>
      <c r="ES100" s="33">
        <f t="shared" si="239"/>
        <v>331763</v>
      </c>
      <c r="ET100" s="35">
        <f t="shared" si="240"/>
        <v>1.7026569664622846</v>
      </c>
      <c r="EU100" s="43">
        <f t="shared" si="241"/>
        <v>4780674.68</v>
      </c>
      <c r="EV100" s="43">
        <f t="shared" si="242"/>
        <v>3530776.6799999997</v>
      </c>
      <c r="EW100" s="44">
        <f t="shared" si="243"/>
        <v>3.8248518519111157</v>
      </c>
      <c r="EX100" s="33">
        <v>1196380</v>
      </c>
      <c r="EY100" s="33">
        <f t="shared" si="244"/>
        <v>713872</v>
      </c>
      <c r="EZ100" s="35">
        <f t="shared" si="245"/>
        <v>2.4795029305213592</v>
      </c>
      <c r="FA100" s="33">
        <v>1282924.1399999999</v>
      </c>
      <c r="FB100" s="33">
        <f t="shared" si="246"/>
        <v>972608.24999999988</v>
      </c>
      <c r="FC100" s="35">
        <f t="shared" si="247"/>
        <v>4.1342521647860178</v>
      </c>
      <c r="FD100" s="45">
        <f t="shared" si="248"/>
        <v>2479304.1399999997</v>
      </c>
      <c r="FE100" s="45">
        <f t="shared" si="249"/>
        <v>1686480.2499999995</v>
      </c>
      <c r="FF100" s="46">
        <f t="shared" si="250"/>
        <v>3.1271814223458878</v>
      </c>
      <c r="FG100" s="33">
        <v>1968344</v>
      </c>
      <c r="FH100" s="33">
        <f t="shared" si="251"/>
        <v>-722084.36000000034</v>
      </c>
      <c r="FI100" s="35">
        <f t="shared" si="252"/>
        <v>0.73160989129626919</v>
      </c>
      <c r="FJ100" s="45">
        <f t="shared" si="253"/>
        <v>4447648.1399999997</v>
      </c>
      <c r="FK100" s="45">
        <f t="shared" si="254"/>
        <v>964395.88999999966</v>
      </c>
      <c r="FL100" s="46">
        <f t="shared" si="255"/>
        <v>1.2768665088783047</v>
      </c>
      <c r="FM100" s="33">
        <v>1473973</v>
      </c>
      <c r="FN100" s="33">
        <f t="shared" si="330"/>
        <v>176550.57</v>
      </c>
      <c r="FO100" s="35">
        <f t="shared" si="331"/>
        <v>1.1360779387789681</v>
      </c>
      <c r="FP100" s="45">
        <f t="shared" si="256"/>
        <v>5921621.1399999997</v>
      </c>
      <c r="FQ100" s="45">
        <f t="shared" si="332"/>
        <v>1140946.46</v>
      </c>
      <c r="FR100" s="46">
        <f t="shared" si="333"/>
        <v>1.2386580422995861</v>
      </c>
    </row>
    <row r="101" spans="1:174" x14ac:dyDescent="0.2">
      <c r="A101" s="32">
        <v>93</v>
      </c>
      <c r="B101" s="32" t="s">
        <v>165</v>
      </c>
      <c r="C101" s="10">
        <v>7708503727</v>
      </c>
      <c r="D101" s="10" t="s">
        <v>184</v>
      </c>
      <c r="E101" s="10">
        <v>86618450</v>
      </c>
      <c r="F101" s="33">
        <v>869393</v>
      </c>
      <c r="G101" s="33">
        <v>1432050</v>
      </c>
      <c r="H101" s="33">
        <v>1419190</v>
      </c>
      <c r="I101" s="34">
        <f t="shared" ref="I101:I108" si="476">F101+G101+H101</f>
        <v>3720633</v>
      </c>
      <c r="J101" s="33">
        <v>1559929</v>
      </c>
      <c r="K101" s="33">
        <v>1332243</v>
      </c>
      <c r="L101" s="33">
        <v>1619137</v>
      </c>
      <c r="M101" s="34">
        <f t="shared" ref="M101:M108" si="477">I101+J101+K101+L101</f>
        <v>8231942</v>
      </c>
      <c r="N101" s="33">
        <v>1483469</v>
      </c>
      <c r="O101" s="33">
        <v>1606970</v>
      </c>
      <c r="P101" s="33">
        <v>1503646</v>
      </c>
      <c r="Q101" s="34">
        <f t="shared" ref="Q101:Q108" si="478">M101+N101+O101+P101</f>
        <v>12826027</v>
      </c>
      <c r="R101" s="33">
        <v>1444765</v>
      </c>
      <c r="S101" s="33">
        <v>1612433</v>
      </c>
      <c r="T101" s="33">
        <v>1885398</v>
      </c>
      <c r="U101" s="34">
        <f>Q101+R101+S101+T101</f>
        <v>17768623</v>
      </c>
      <c r="V101" s="33">
        <v>1354241</v>
      </c>
      <c r="W101" s="33">
        <f t="shared" ref="W101:W108" si="479">V101-F101</f>
        <v>484848</v>
      </c>
      <c r="X101" s="35">
        <f t="shared" ref="X101:X108" si="480">V101/F101</f>
        <v>1.5576856496429117</v>
      </c>
      <c r="Y101" s="33">
        <v>1602166</v>
      </c>
      <c r="Z101" s="33">
        <f t="shared" ref="Z101:Z108" si="481">Y101-G101</f>
        <v>170116</v>
      </c>
      <c r="AA101" s="35">
        <f t="shared" ref="AA101:AA108" si="482">Y101/G101</f>
        <v>1.1187919416221501</v>
      </c>
      <c r="AB101" s="33">
        <v>1634967</v>
      </c>
      <c r="AC101" s="33">
        <f t="shared" ref="AC101:AC108" si="483">AB101-H101</f>
        <v>215777</v>
      </c>
      <c r="AD101" s="35">
        <f t="shared" ref="AD101:AD108" si="484">AB101/H101</f>
        <v>1.1520423621925182</v>
      </c>
      <c r="AE101" s="36">
        <f t="shared" ref="AE101:AE108" si="485">V101+Y101+AB101</f>
        <v>4591374</v>
      </c>
      <c r="AF101" s="36">
        <f t="shared" ref="AF101:AF108" si="486">AE101-I101</f>
        <v>870741</v>
      </c>
      <c r="AG101" s="37">
        <f t="shared" ref="AG101:AG108" si="487">AE101/I101</f>
        <v>1.2340303383859681</v>
      </c>
      <c r="AH101" s="33">
        <v>1364680</v>
      </c>
      <c r="AI101" s="33">
        <f t="shared" ref="AI101:AI108" si="488">AH101-J101</f>
        <v>-195249</v>
      </c>
      <c r="AJ101" s="35">
        <f t="shared" ref="AJ101:AJ108" si="489">AH101/J101</f>
        <v>0.87483468798900466</v>
      </c>
      <c r="AK101" s="33">
        <v>1636669</v>
      </c>
      <c r="AL101" s="33">
        <f t="shared" ref="AL101:AL108" si="490">AK101-K101</f>
        <v>304426</v>
      </c>
      <c r="AM101" s="35">
        <f t="shared" ref="AM101:AM108" si="491">AK101/K101</f>
        <v>1.2285063610767706</v>
      </c>
      <c r="AN101" s="33">
        <v>1325289</v>
      </c>
      <c r="AO101" s="33">
        <f t="shared" ref="AO101:AO108" si="492">AN101-L101</f>
        <v>-293848</v>
      </c>
      <c r="AP101" s="35">
        <f t="shared" ref="AP101:AP108" si="493">AN101/L101</f>
        <v>0.81851566606161186</v>
      </c>
      <c r="AQ101" s="38">
        <f t="shared" ref="AQ101:AQ108" si="494">AE101+AH101+AK101+AN101</f>
        <v>8918012</v>
      </c>
      <c r="AR101" s="38">
        <f t="shared" ref="AR101:AR108" si="495">AQ101-M101</f>
        <v>686070</v>
      </c>
      <c r="AS101" s="39">
        <f t="shared" ref="AS101:AS108" si="496">AQ101/M101</f>
        <v>1.0833424239383611</v>
      </c>
      <c r="AT101" s="33">
        <v>1127022</v>
      </c>
      <c r="AU101" s="33">
        <f t="shared" ref="AU101:AU108" si="497">AT101-N101</f>
        <v>-356447</v>
      </c>
      <c r="AV101" s="35">
        <f t="shared" ref="AV101:AV108" si="498">AT101/N101</f>
        <v>0.75972062779876093</v>
      </c>
      <c r="AW101" s="33">
        <v>1308347</v>
      </c>
      <c r="AX101" s="33">
        <f t="shared" ref="AX101:AX108" si="499">AW101-O101</f>
        <v>-298623</v>
      </c>
      <c r="AY101" s="35">
        <f t="shared" ref="AY101:AY108" si="500">AW101/O101</f>
        <v>0.81417014630017981</v>
      </c>
      <c r="AZ101" s="33">
        <v>1494470</v>
      </c>
      <c r="BA101" s="33">
        <f t="shared" ref="BA101:BA108" si="501">AZ101-P101</f>
        <v>-9176</v>
      </c>
      <c r="BB101" s="40">
        <f t="shared" ref="BB101:BB108" si="502">AZ101/P101</f>
        <v>0.99389749981046072</v>
      </c>
      <c r="BC101" s="38">
        <f t="shared" ref="BC101:BC108" si="503">AQ101+AT101+AW101+AZ101</f>
        <v>12847851</v>
      </c>
      <c r="BD101" s="38">
        <f t="shared" ref="BD101:BD108" si="504">BC101-Q101</f>
        <v>21824</v>
      </c>
      <c r="BE101" s="39">
        <f t="shared" ref="BE101:BE108" si="505">BC101/Q101</f>
        <v>1.001701540157369</v>
      </c>
      <c r="BF101" s="33">
        <v>1207488</v>
      </c>
      <c r="BG101" s="33">
        <f t="shared" ref="BG101:BG108" si="506">BF101-R101</f>
        <v>-237277</v>
      </c>
      <c r="BH101" s="40">
        <f t="shared" ref="BH101:BH108" si="507">BF101/R101</f>
        <v>0.83576775461753294</v>
      </c>
      <c r="BI101" s="33">
        <v>1442571</v>
      </c>
      <c r="BJ101" s="33">
        <f t="shared" ref="BJ101:BJ108" si="508">BI101-S101</f>
        <v>-169862</v>
      </c>
      <c r="BK101" s="40">
        <f t="shared" ref="BK101:BK108" si="509">BI101/S101</f>
        <v>0.89465484767429093</v>
      </c>
      <c r="BL101" s="33">
        <v>1384503</v>
      </c>
      <c r="BM101" s="33">
        <f t="shared" ref="BM101:BM108" si="510">BL101-T101</f>
        <v>-500895</v>
      </c>
      <c r="BN101" s="40">
        <f t="shared" ref="BN101:BN108" si="511">BL101/T101</f>
        <v>0.73432930341498193</v>
      </c>
      <c r="BO101" s="38">
        <f t="shared" ref="BO101:BO108" si="512">BC101+BF101+BI101+BL101</f>
        <v>16882413</v>
      </c>
      <c r="BP101" s="33">
        <f t="shared" ref="BP101:BP108" si="513">BO101-U101</f>
        <v>-886210</v>
      </c>
      <c r="BQ101" s="40">
        <f t="shared" ref="BQ101:BQ108" si="514">BO101/U101</f>
        <v>0.95012500405912148</v>
      </c>
      <c r="BR101" s="33">
        <v>1195876</v>
      </c>
      <c r="BS101" s="33">
        <f t="shared" ref="BS101:BS108" si="515">BR101-V101</f>
        <v>-158365</v>
      </c>
      <c r="BT101" s="35">
        <f t="shared" ref="BT101:BT108" si="516">BR101/V101</f>
        <v>0.88305995757032907</v>
      </c>
      <c r="BU101" s="33">
        <v>1196517</v>
      </c>
      <c r="BV101" s="33">
        <f t="shared" ref="BV101:BV108" si="517">BU101-Y101</f>
        <v>-405649</v>
      </c>
      <c r="BW101" s="35">
        <f t="shared" ref="BW101:BW108" si="518">BU101/Y101</f>
        <v>0.74681212808160957</v>
      </c>
      <c r="BX101" s="33">
        <v>1470007</v>
      </c>
      <c r="BY101" s="33">
        <f t="shared" ref="BY101:BY108" si="519">BX101-AB101</f>
        <v>-164960</v>
      </c>
      <c r="BZ101" s="35">
        <f t="shared" ref="BZ101:BZ108" si="520">BX101/AB101</f>
        <v>0.89910499722624371</v>
      </c>
      <c r="CA101" s="41">
        <f t="shared" ref="CA101:CA108" si="521">BR101+BU101+BX101</f>
        <v>3862400</v>
      </c>
      <c r="CB101" s="41">
        <f t="shared" ref="CB101:CB108" si="522">CA101-AE101</f>
        <v>-728974</v>
      </c>
      <c r="CC101" s="42">
        <f t="shared" ref="CC101:CC108" si="523">CA101/AE101</f>
        <v>0.84122966240606845</v>
      </c>
      <c r="CD101" s="33">
        <v>1199908</v>
      </c>
      <c r="CE101" s="33">
        <f t="shared" ref="CE101:CE108" si="524">CD101-AH101</f>
        <v>-164772</v>
      </c>
      <c r="CF101" s="35">
        <f t="shared" ref="CF101:CF108" si="525">CD101/AH101</f>
        <v>0.8792596066477123</v>
      </c>
      <c r="CG101" s="33">
        <v>1240188</v>
      </c>
      <c r="CH101" s="33">
        <f t="shared" ref="CH101:CH108" si="526">CG101-AK101</f>
        <v>-396481</v>
      </c>
      <c r="CI101" s="35">
        <f t="shared" ref="CI101:CI108" si="527">CG101/AK101</f>
        <v>0.7577512618617448</v>
      </c>
      <c r="CJ101" s="33">
        <v>1228438</v>
      </c>
      <c r="CK101" s="33">
        <f t="shared" ref="CK101:CK108" si="528">CJ101-AN101</f>
        <v>-96851</v>
      </c>
      <c r="CL101" s="35">
        <f t="shared" ref="CL101:CL108" si="529">CJ101/AN101</f>
        <v>0.92692084518923801</v>
      </c>
      <c r="CM101" s="41">
        <f t="shared" ref="CM101:CM108" si="530">CA101+CD101+CG101+CJ101</f>
        <v>7530934</v>
      </c>
      <c r="CN101" s="41">
        <f t="shared" ref="CN101:CN108" si="531">CM101-AQ101</f>
        <v>-1387078</v>
      </c>
      <c r="CO101" s="42">
        <f t="shared" ref="CO101:CO108" si="532">CM101/AQ101</f>
        <v>0.84446331760935056</v>
      </c>
      <c r="CP101" s="33">
        <v>1357632</v>
      </c>
      <c r="CQ101" s="33">
        <f t="shared" ref="CQ101:CQ108" si="533">CP101-AT101</f>
        <v>230610</v>
      </c>
      <c r="CR101" s="35">
        <f t="shared" ref="CR101:CR108" si="534">CP101/AT101</f>
        <v>1.2046188983001218</v>
      </c>
      <c r="CS101" s="33">
        <v>1483744</v>
      </c>
      <c r="CT101" s="33">
        <f t="shared" ref="CT101:CT108" si="535">CS101-AW101</f>
        <v>175397</v>
      </c>
      <c r="CU101" s="35">
        <f t="shared" ref="CU101:CU108" si="536">CS101/AW101</f>
        <v>1.1340600009019015</v>
      </c>
      <c r="CV101" s="33">
        <v>1197376</v>
      </c>
      <c r="CW101" s="33">
        <f t="shared" ref="CW101:CW108" si="537">CV101-AZ101</f>
        <v>-297094</v>
      </c>
      <c r="CX101" s="35">
        <f t="shared" ref="CX101:CX108" si="538">CV101/AZ101</f>
        <v>0.80120444037016469</v>
      </c>
      <c r="CY101" s="41">
        <f t="shared" si="441"/>
        <v>11569686</v>
      </c>
      <c r="CZ101" s="41">
        <f t="shared" si="442"/>
        <v>-1278165</v>
      </c>
      <c r="DA101" s="42">
        <f t="shared" si="443"/>
        <v>0.90051526905161028</v>
      </c>
      <c r="DB101" s="33">
        <v>1123272</v>
      </c>
      <c r="DC101" s="33">
        <f t="shared" ref="DC101:DC108" si="539">DB101-BF101</f>
        <v>-84216</v>
      </c>
      <c r="DD101" s="35">
        <f t="shared" ref="DD101:DD108" si="540">DB101/BF101</f>
        <v>0.93025520750516777</v>
      </c>
      <c r="DE101" s="33">
        <v>773690</v>
      </c>
      <c r="DF101" s="33">
        <f t="shared" si="446"/>
        <v>-668881</v>
      </c>
      <c r="DG101" s="35">
        <f t="shared" si="447"/>
        <v>0.53632715478128978</v>
      </c>
      <c r="DH101" s="33">
        <v>532676</v>
      </c>
      <c r="DI101" s="33">
        <f t="shared" si="448"/>
        <v>-851827</v>
      </c>
      <c r="DJ101" s="35">
        <f t="shared" si="449"/>
        <v>0.3847416726435407</v>
      </c>
      <c r="DK101" s="41">
        <f t="shared" si="450"/>
        <v>13999324</v>
      </c>
      <c r="DL101" s="41">
        <f t="shared" si="451"/>
        <v>-2883089</v>
      </c>
      <c r="DM101" s="42">
        <f t="shared" si="452"/>
        <v>0.82922530090929536</v>
      </c>
      <c r="DN101" s="33">
        <v>1444552</v>
      </c>
      <c r="DO101" s="33">
        <f t="shared" si="453"/>
        <v>-947841</v>
      </c>
      <c r="DP101" s="35">
        <f t="shared" si="454"/>
        <v>0.60381049434603762</v>
      </c>
      <c r="DQ101" s="33">
        <v>664112</v>
      </c>
      <c r="DR101" s="33">
        <f t="shared" si="455"/>
        <v>-805895</v>
      </c>
      <c r="DS101" s="35">
        <f t="shared" si="456"/>
        <v>0.45177471944011149</v>
      </c>
      <c r="DT101" s="43">
        <f t="shared" si="457"/>
        <v>2108664</v>
      </c>
      <c r="DU101" s="43">
        <f t="shared" si="458"/>
        <v>-1753736</v>
      </c>
      <c r="DV101" s="44">
        <f t="shared" si="459"/>
        <v>0.54594656172328082</v>
      </c>
      <c r="DW101" s="33">
        <v>1791515</v>
      </c>
      <c r="DX101" s="33">
        <f t="shared" si="460"/>
        <v>-1877019</v>
      </c>
      <c r="DY101" s="35">
        <f t="shared" si="461"/>
        <v>0.48834629854868455</v>
      </c>
      <c r="DZ101" s="43">
        <f t="shared" si="462"/>
        <v>3900179</v>
      </c>
      <c r="EA101" s="43">
        <f t="shared" si="463"/>
        <v>-3630755</v>
      </c>
      <c r="EB101" s="44">
        <f t="shared" si="464"/>
        <v>0.51788782108567144</v>
      </c>
      <c r="EC101" s="33">
        <v>480112</v>
      </c>
      <c r="ED101" s="33">
        <f t="shared" si="465"/>
        <v>-877520</v>
      </c>
      <c r="EE101" s="35">
        <f t="shared" si="466"/>
        <v>0.35363927780134824</v>
      </c>
      <c r="EF101" s="33">
        <v>691560</v>
      </c>
      <c r="EG101" s="33">
        <f t="shared" si="467"/>
        <v>-792184</v>
      </c>
      <c r="EH101" s="35">
        <f t="shared" si="468"/>
        <v>0.46609118554144113</v>
      </c>
      <c r="EI101" s="33">
        <v>1291567</v>
      </c>
      <c r="EJ101" s="33">
        <f t="shared" si="469"/>
        <v>94191</v>
      </c>
      <c r="EK101" s="35">
        <f t="shared" si="470"/>
        <v>1.0786645130685766</v>
      </c>
      <c r="EL101" s="43">
        <f t="shared" si="471"/>
        <v>6363418</v>
      </c>
      <c r="EM101" s="43">
        <f t="shared" si="472"/>
        <v>-5206268</v>
      </c>
      <c r="EN101" s="44">
        <f t="shared" si="473"/>
        <v>0.55000783945216836</v>
      </c>
      <c r="EO101" s="33">
        <v>3087549</v>
      </c>
      <c r="EP101" s="33">
        <f t="shared" si="474"/>
        <v>1190587</v>
      </c>
      <c r="EQ101" s="35">
        <f t="shared" si="475"/>
        <v>1.6276282814310461</v>
      </c>
      <c r="ER101" s="33">
        <v>1510308</v>
      </c>
      <c r="ES101" s="33">
        <f t="shared" si="239"/>
        <v>977632</v>
      </c>
      <c r="ET101" s="35">
        <f t="shared" si="240"/>
        <v>2.8353220344074073</v>
      </c>
      <c r="EU101" s="43">
        <f t="shared" si="241"/>
        <v>10961275</v>
      </c>
      <c r="EV101" s="43">
        <f t="shared" si="242"/>
        <v>-3038049</v>
      </c>
      <c r="EW101" s="44">
        <f t="shared" si="243"/>
        <v>0.7829860213250297</v>
      </c>
      <c r="EX101" s="33">
        <v>5268188</v>
      </c>
      <c r="EY101" s="33">
        <f t="shared" si="244"/>
        <v>3159524</v>
      </c>
      <c r="EZ101" s="35">
        <f t="shared" si="245"/>
        <v>2.4983534598210051</v>
      </c>
      <c r="FA101" s="33">
        <v>4792067</v>
      </c>
      <c r="FB101" s="33">
        <f t="shared" si="246"/>
        <v>3000552</v>
      </c>
      <c r="FC101" s="35">
        <f t="shared" si="247"/>
        <v>2.6748684772385385</v>
      </c>
      <c r="FD101" s="45">
        <f t="shared" si="248"/>
        <v>10060255</v>
      </c>
      <c r="FE101" s="45">
        <f t="shared" si="249"/>
        <v>6160076</v>
      </c>
      <c r="FF101" s="46">
        <f t="shared" si="250"/>
        <v>2.5794341746878797</v>
      </c>
      <c r="FG101" s="33">
        <v>4786284</v>
      </c>
      <c r="FH101" s="33">
        <f t="shared" si="251"/>
        <v>2323045</v>
      </c>
      <c r="FI101" s="35">
        <f t="shared" si="252"/>
        <v>1.9430855065221035</v>
      </c>
      <c r="FJ101" s="45">
        <f t="shared" si="253"/>
        <v>14846539</v>
      </c>
      <c r="FK101" s="45">
        <f t="shared" si="254"/>
        <v>8483121</v>
      </c>
      <c r="FL101" s="46">
        <f t="shared" si="255"/>
        <v>2.333107616064197</v>
      </c>
      <c r="FM101" s="33">
        <v>4410669</v>
      </c>
      <c r="FN101" s="33">
        <f t="shared" si="330"/>
        <v>-187188</v>
      </c>
      <c r="FO101" s="35">
        <f t="shared" si="331"/>
        <v>0.95928799003535781</v>
      </c>
      <c r="FP101" s="45">
        <f t="shared" si="256"/>
        <v>19257208</v>
      </c>
      <c r="FQ101" s="45">
        <f t="shared" si="332"/>
        <v>8295933</v>
      </c>
      <c r="FR101" s="46">
        <f t="shared" si="333"/>
        <v>1.7568401486140983</v>
      </c>
    </row>
    <row r="102" spans="1:174" x14ac:dyDescent="0.2">
      <c r="A102" s="32">
        <v>94</v>
      </c>
      <c r="B102" s="32" t="s">
        <v>185</v>
      </c>
      <c r="C102" s="10">
        <v>1012002149</v>
      </c>
      <c r="D102" s="10" t="s">
        <v>122</v>
      </c>
      <c r="E102" s="10">
        <v>86618450</v>
      </c>
      <c r="F102" s="33">
        <v>2945</v>
      </c>
      <c r="G102" s="33">
        <v>81723</v>
      </c>
      <c r="H102" s="33">
        <v>77106</v>
      </c>
      <c r="I102" s="34">
        <f t="shared" si="476"/>
        <v>161774</v>
      </c>
      <c r="J102" s="33">
        <v>75612</v>
      </c>
      <c r="K102" s="33">
        <v>75909</v>
      </c>
      <c r="L102" s="33">
        <v>191681</v>
      </c>
      <c r="M102" s="34">
        <f t="shared" si="477"/>
        <v>504976</v>
      </c>
      <c r="N102" s="33">
        <v>60407</v>
      </c>
      <c r="O102" s="33">
        <v>42509</v>
      </c>
      <c r="P102" s="33">
        <v>23164</v>
      </c>
      <c r="Q102" s="34">
        <f t="shared" si="478"/>
        <v>631056</v>
      </c>
      <c r="R102" s="33">
        <v>76734</v>
      </c>
      <c r="S102" s="33">
        <v>85697</v>
      </c>
      <c r="T102" s="33">
        <v>140901</v>
      </c>
      <c r="U102" s="34">
        <f>Q102+R102+S102+T102</f>
        <v>934388</v>
      </c>
      <c r="V102" s="33">
        <v>11013</v>
      </c>
      <c r="W102" s="33">
        <f t="shared" si="479"/>
        <v>8068</v>
      </c>
      <c r="X102" s="35">
        <f t="shared" si="480"/>
        <v>3.7395585738539898</v>
      </c>
      <c r="Y102" s="33">
        <v>84762</v>
      </c>
      <c r="Z102" s="33">
        <f t="shared" si="481"/>
        <v>3039</v>
      </c>
      <c r="AA102" s="35">
        <f t="shared" si="482"/>
        <v>1.0371865937373812</v>
      </c>
      <c r="AB102" s="33">
        <v>80357</v>
      </c>
      <c r="AC102" s="33">
        <f t="shared" si="483"/>
        <v>3251</v>
      </c>
      <c r="AD102" s="35">
        <f t="shared" si="484"/>
        <v>1.0421627370113868</v>
      </c>
      <c r="AE102" s="36">
        <f t="shared" si="485"/>
        <v>176132</v>
      </c>
      <c r="AF102" s="36">
        <f t="shared" si="486"/>
        <v>14358</v>
      </c>
      <c r="AG102" s="37">
        <f t="shared" si="487"/>
        <v>1.0887534461656385</v>
      </c>
      <c r="AH102" s="33">
        <v>77821</v>
      </c>
      <c r="AI102" s="33">
        <f t="shared" si="488"/>
        <v>2209</v>
      </c>
      <c r="AJ102" s="35">
        <f t="shared" si="489"/>
        <v>1.029214939427604</v>
      </c>
      <c r="AK102" s="33">
        <v>93339</v>
      </c>
      <c r="AL102" s="33">
        <f t="shared" si="490"/>
        <v>17430</v>
      </c>
      <c r="AM102" s="35">
        <f t="shared" si="491"/>
        <v>1.2296170414575347</v>
      </c>
      <c r="AN102" s="33">
        <v>225876</v>
      </c>
      <c r="AO102" s="33">
        <f t="shared" si="492"/>
        <v>34195</v>
      </c>
      <c r="AP102" s="35">
        <f t="shared" si="493"/>
        <v>1.1783953547821642</v>
      </c>
      <c r="AQ102" s="38">
        <f t="shared" si="494"/>
        <v>573168</v>
      </c>
      <c r="AR102" s="38">
        <f t="shared" si="495"/>
        <v>68192</v>
      </c>
      <c r="AS102" s="39">
        <f t="shared" si="496"/>
        <v>1.1350400811127657</v>
      </c>
      <c r="AT102" s="33">
        <v>40772</v>
      </c>
      <c r="AU102" s="33">
        <f t="shared" si="497"/>
        <v>-19635</v>
      </c>
      <c r="AV102" s="35">
        <f t="shared" si="498"/>
        <v>0.67495488933401759</v>
      </c>
      <c r="AW102" s="33">
        <v>11084</v>
      </c>
      <c r="AX102" s="33">
        <f t="shared" si="499"/>
        <v>-31425</v>
      </c>
      <c r="AY102" s="35">
        <f t="shared" si="500"/>
        <v>0.26074478345762075</v>
      </c>
      <c r="AZ102" s="33">
        <v>18369</v>
      </c>
      <c r="BA102" s="33">
        <f t="shared" si="501"/>
        <v>-4795</v>
      </c>
      <c r="BB102" s="40">
        <f t="shared" si="502"/>
        <v>0.79299775513728199</v>
      </c>
      <c r="BC102" s="38">
        <f t="shared" si="503"/>
        <v>643393</v>
      </c>
      <c r="BD102" s="38">
        <f t="shared" si="504"/>
        <v>12337</v>
      </c>
      <c r="BE102" s="39">
        <f t="shared" si="505"/>
        <v>1.0195497705433432</v>
      </c>
      <c r="BF102" s="33">
        <v>77463</v>
      </c>
      <c r="BG102" s="33">
        <f t="shared" si="506"/>
        <v>729</v>
      </c>
      <c r="BH102" s="40">
        <f t="shared" si="507"/>
        <v>1.009500351864884</v>
      </c>
      <c r="BI102" s="33">
        <v>73172</v>
      </c>
      <c r="BJ102" s="33">
        <f t="shared" si="508"/>
        <v>-12525</v>
      </c>
      <c r="BK102" s="40">
        <f t="shared" si="509"/>
        <v>0.85384552551431203</v>
      </c>
      <c r="BL102" s="33">
        <v>34937</v>
      </c>
      <c r="BM102" s="33">
        <f t="shared" si="510"/>
        <v>-105964</v>
      </c>
      <c r="BN102" s="40">
        <f t="shared" si="511"/>
        <v>0.24795423737233943</v>
      </c>
      <c r="BO102" s="38">
        <f t="shared" si="512"/>
        <v>828965</v>
      </c>
      <c r="BP102" s="33">
        <f t="shared" si="513"/>
        <v>-105423</v>
      </c>
      <c r="BQ102" s="40">
        <f t="shared" si="514"/>
        <v>0.88717427877926514</v>
      </c>
      <c r="BR102" s="33">
        <v>119465</v>
      </c>
      <c r="BS102" s="33">
        <f t="shared" si="515"/>
        <v>108452</v>
      </c>
      <c r="BT102" s="35">
        <f t="shared" si="516"/>
        <v>10.847634613638427</v>
      </c>
      <c r="BU102" s="33">
        <v>80329</v>
      </c>
      <c r="BV102" s="33">
        <f t="shared" si="517"/>
        <v>-4433</v>
      </c>
      <c r="BW102" s="35">
        <f t="shared" si="518"/>
        <v>0.94770062056110049</v>
      </c>
      <c r="BX102" s="33">
        <v>82941</v>
      </c>
      <c r="BY102" s="33">
        <f t="shared" si="519"/>
        <v>2584</v>
      </c>
      <c r="BZ102" s="35">
        <f t="shared" si="520"/>
        <v>1.0321565016115584</v>
      </c>
      <c r="CA102" s="41">
        <f t="shared" si="521"/>
        <v>282735</v>
      </c>
      <c r="CB102" s="41">
        <f t="shared" si="522"/>
        <v>106603</v>
      </c>
      <c r="CC102" s="42">
        <f t="shared" si="523"/>
        <v>1.6052449299389095</v>
      </c>
      <c r="CD102" s="33">
        <v>78450</v>
      </c>
      <c r="CE102" s="33">
        <f t="shared" si="524"/>
        <v>629</v>
      </c>
      <c r="CF102" s="35">
        <f t="shared" si="525"/>
        <v>1.0080826512123977</v>
      </c>
      <c r="CG102" s="33">
        <v>88754</v>
      </c>
      <c r="CH102" s="33">
        <f t="shared" si="526"/>
        <v>-4585</v>
      </c>
      <c r="CI102" s="35">
        <f t="shared" si="527"/>
        <v>0.95087798240821098</v>
      </c>
      <c r="CJ102" s="33">
        <v>231576.33</v>
      </c>
      <c r="CK102" s="33">
        <f t="shared" si="528"/>
        <v>5700.3299999999872</v>
      </c>
      <c r="CL102" s="35">
        <f t="shared" si="529"/>
        <v>1.0252365457153483</v>
      </c>
      <c r="CM102" s="41">
        <f t="shared" si="530"/>
        <v>681515.33</v>
      </c>
      <c r="CN102" s="41">
        <f t="shared" si="531"/>
        <v>108347.32999999996</v>
      </c>
      <c r="CO102" s="42">
        <f t="shared" si="532"/>
        <v>1.1890324128353291</v>
      </c>
      <c r="CP102" s="33">
        <v>74481.350000000006</v>
      </c>
      <c r="CQ102" s="33">
        <f t="shared" si="533"/>
        <v>33709.350000000006</v>
      </c>
      <c r="CR102" s="35">
        <f t="shared" si="534"/>
        <v>1.8267769547728836</v>
      </c>
      <c r="CS102" s="33">
        <v>4685</v>
      </c>
      <c r="CT102" s="33">
        <f t="shared" si="535"/>
        <v>-6399</v>
      </c>
      <c r="CU102" s="35">
        <f t="shared" si="536"/>
        <v>0.42268134247564054</v>
      </c>
      <c r="CV102" s="33">
        <v>11384</v>
      </c>
      <c r="CW102" s="33">
        <f t="shared" si="537"/>
        <v>-6985</v>
      </c>
      <c r="CX102" s="35">
        <f t="shared" si="538"/>
        <v>0.61973977897544774</v>
      </c>
      <c r="CY102" s="41">
        <f t="shared" si="441"/>
        <v>772065.67999999993</v>
      </c>
      <c r="CZ102" s="41">
        <f t="shared" si="442"/>
        <v>128672.67999999993</v>
      </c>
      <c r="DA102" s="42">
        <f t="shared" si="443"/>
        <v>1.1999907987808383</v>
      </c>
      <c r="DB102" s="33">
        <v>74623</v>
      </c>
      <c r="DC102" s="33">
        <f t="shared" si="539"/>
        <v>-2840</v>
      </c>
      <c r="DD102" s="35">
        <f t="shared" si="540"/>
        <v>0.96333733524392295</v>
      </c>
      <c r="DE102" s="33">
        <v>75918</v>
      </c>
      <c r="DF102" s="33">
        <f t="shared" si="446"/>
        <v>2746</v>
      </c>
      <c r="DG102" s="35">
        <f t="shared" si="447"/>
        <v>1.0375280161810529</v>
      </c>
      <c r="DH102" s="33">
        <v>171700</v>
      </c>
      <c r="DI102" s="33">
        <f t="shared" si="448"/>
        <v>136763</v>
      </c>
      <c r="DJ102" s="35">
        <f t="shared" si="449"/>
        <v>4.914560494604574</v>
      </c>
      <c r="DK102" s="41">
        <f t="shared" si="450"/>
        <v>1094306.68</v>
      </c>
      <c r="DL102" s="41">
        <f t="shared" si="451"/>
        <v>265341.67999999993</v>
      </c>
      <c r="DM102" s="42">
        <f t="shared" si="452"/>
        <v>1.3200879168601809</v>
      </c>
      <c r="DN102" s="33">
        <v>113911</v>
      </c>
      <c r="DO102" s="33">
        <f t="shared" si="453"/>
        <v>-85883</v>
      </c>
      <c r="DP102" s="35">
        <f t="shared" si="454"/>
        <v>0.57014224651390932</v>
      </c>
      <c r="DQ102" s="33">
        <v>100171</v>
      </c>
      <c r="DR102" s="33">
        <f t="shared" si="455"/>
        <v>17230</v>
      </c>
      <c r="DS102" s="35">
        <f t="shared" si="456"/>
        <v>1.2077380306482921</v>
      </c>
      <c r="DT102" s="43">
        <f t="shared" si="457"/>
        <v>214082</v>
      </c>
      <c r="DU102" s="43">
        <f t="shared" si="458"/>
        <v>-68653</v>
      </c>
      <c r="DV102" s="44">
        <f t="shared" si="459"/>
        <v>0.75718252073496384</v>
      </c>
      <c r="DW102" s="33">
        <v>396671</v>
      </c>
      <c r="DX102" s="33">
        <f t="shared" si="460"/>
        <v>-2109.3299999999581</v>
      </c>
      <c r="DY102" s="35">
        <f t="shared" si="461"/>
        <v>0.99471054653071789</v>
      </c>
      <c r="DZ102" s="43">
        <f t="shared" si="462"/>
        <v>610753</v>
      </c>
      <c r="EA102" s="43">
        <f t="shared" si="463"/>
        <v>-70762.329999999958</v>
      </c>
      <c r="EB102" s="44">
        <f t="shared" si="464"/>
        <v>0.89616912946037475</v>
      </c>
      <c r="EC102" s="33">
        <v>213464</v>
      </c>
      <c r="ED102" s="33">
        <f t="shared" si="465"/>
        <v>138982.65</v>
      </c>
      <c r="EE102" s="35">
        <f t="shared" si="466"/>
        <v>2.8660060538644907</v>
      </c>
      <c r="EF102" s="33">
        <v>14468</v>
      </c>
      <c r="EG102" s="33">
        <f t="shared" si="467"/>
        <v>9783</v>
      </c>
      <c r="EH102" s="35">
        <f t="shared" si="468"/>
        <v>3.0881536819637141</v>
      </c>
      <c r="EI102" s="33">
        <v>24582</v>
      </c>
      <c r="EJ102" s="33">
        <f t="shared" si="469"/>
        <v>13198</v>
      </c>
      <c r="EK102" s="35">
        <f t="shared" si="470"/>
        <v>2.159346451159522</v>
      </c>
      <c r="EL102" s="43">
        <f t="shared" si="471"/>
        <v>863267</v>
      </c>
      <c r="EM102" s="43">
        <f t="shared" si="472"/>
        <v>91201.320000000065</v>
      </c>
      <c r="EN102" s="44">
        <f t="shared" si="473"/>
        <v>1.1181263749477894</v>
      </c>
      <c r="EO102" s="33">
        <v>120662.91</v>
      </c>
      <c r="EP102" s="33">
        <f t="shared" si="474"/>
        <v>-29878.089999999997</v>
      </c>
      <c r="EQ102" s="35">
        <f t="shared" si="475"/>
        <v>0.80152855368304987</v>
      </c>
      <c r="ER102" s="33">
        <v>219813</v>
      </c>
      <c r="ES102" s="33">
        <f t="shared" ref="ES102:ES108" si="541">ER102-DH102</f>
        <v>48113</v>
      </c>
      <c r="ET102" s="35">
        <f t="shared" ref="ET102:ET108" si="542">ER102/DH102</f>
        <v>1.2802154921374491</v>
      </c>
      <c r="EU102" s="43">
        <f t="shared" ref="EU102:EU108" si="543">EL102+EO102+ER102</f>
        <v>1203742.9100000001</v>
      </c>
      <c r="EV102" s="43">
        <f t="shared" ref="EV102:EV108" si="544">EU102-DK102</f>
        <v>109436.23000000021</v>
      </c>
      <c r="EW102" s="44">
        <f t="shared" ref="EW102:EW108" si="545">EU102/DK102</f>
        <v>1.1000050826702439</v>
      </c>
      <c r="EX102" s="33">
        <v>207136</v>
      </c>
      <c r="EY102" s="33">
        <f t="shared" ref="EY102:EY108" si="546">EX102-DT102</f>
        <v>-6946</v>
      </c>
      <c r="EZ102" s="35">
        <f t="shared" ref="EZ102:EZ108" si="547">EX102/DT102</f>
        <v>0.96755448846703596</v>
      </c>
      <c r="FA102" s="33">
        <v>480215</v>
      </c>
      <c r="FB102" s="33">
        <f t="shared" ref="FB102:FB108" si="548">FA102-DW102</f>
        <v>83544</v>
      </c>
      <c r="FC102" s="35">
        <f t="shared" ref="FC102:FC108" si="549">FA102/DW102</f>
        <v>1.2106128252380437</v>
      </c>
      <c r="FD102" s="45">
        <f t="shared" ref="FD102:FD108" si="550">EX102+FA102</f>
        <v>687351</v>
      </c>
      <c r="FE102" s="45">
        <f t="shared" ref="FE102:FE108" si="551">FD102-DZ102</f>
        <v>76598</v>
      </c>
      <c r="FF102" s="46">
        <f t="shared" ref="FF102:FF108" si="552">FD102/DZ102</f>
        <v>1.1254156754039686</v>
      </c>
      <c r="FG102" s="33">
        <v>169015</v>
      </c>
      <c r="FH102" s="33">
        <f t="shared" ref="FH102:FH108" si="553">FG102-(EC102+EF102+EI102)</f>
        <v>-83499</v>
      </c>
      <c r="FI102" s="35">
        <f t="shared" ref="FI102:FI108" si="554">FG102/(EC102+EF102+EI102)</f>
        <v>0.66932922531027983</v>
      </c>
      <c r="FJ102" s="45">
        <f t="shared" ref="FJ102:FJ108" si="555">FD102+FG102</f>
        <v>856366</v>
      </c>
      <c r="FK102" s="45">
        <f t="shared" ref="FK102:FK108" si="556">FJ102-EL102</f>
        <v>-6901</v>
      </c>
      <c r="FL102" s="46">
        <f t="shared" ref="FL102:FL108" si="557">FJ102/EL102</f>
        <v>0.99200594949187215</v>
      </c>
      <c r="FM102" s="33">
        <v>378076.55</v>
      </c>
      <c r="FN102" s="33">
        <f t="shared" si="330"/>
        <v>37600.639999999985</v>
      </c>
      <c r="FO102" s="35">
        <f t="shared" si="331"/>
        <v>1.1104355371280157</v>
      </c>
      <c r="FP102" s="45">
        <f t="shared" si="256"/>
        <v>1234442.55</v>
      </c>
      <c r="FQ102" s="45">
        <f t="shared" si="332"/>
        <v>30699.639999999898</v>
      </c>
      <c r="FR102" s="46">
        <f t="shared" si="333"/>
        <v>1.025503485623853</v>
      </c>
    </row>
    <row r="103" spans="1:174" x14ac:dyDescent="0.2">
      <c r="A103" s="32">
        <v>95</v>
      </c>
      <c r="B103" s="32" t="s">
        <v>186</v>
      </c>
      <c r="C103" s="10">
        <v>1012002942</v>
      </c>
      <c r="D103" s="10" t="s">
        <v>122</v>
      </c>
      <c r="E103" s="10">
        <v>86618450</v>
      </c>
      <c r="F103" s="33">
        <v>11370</v>
      </c>
      <c r="G103" s="33">
        <v>19679</v>
      </c>
      <c r="H103" s="33">
        <v>17778</v>
      </c>
      <c r="I103" s="34">
        <f t="shared" si="476"/>
        <v>48827</v>
      </c>
      <c r="J103" s="33">
        <v>18709</v>
      </c>
      <c r="K103" s="33">
        <v>22103</v>
      </c>
      <c r="L103" s="33">
        <v>37750</v>
      </c>
      <c r="M103" s="34">
        <f t="shared" si="477"/>
        <v>127389</v>
      </c>
      <c r="N103" s="33">
        <v>6320</v>
      </c>
      <c r="O103" s="33">
        <v>8346</v>
      </c>
      <c r="P103" s="33">
        <v>13057</v>
      </c>
      <c r="Q103" s="34">
        <f t="shared" si="478"/>
        <v>155112</v>
      </c>
      <c r="R103" s="33">
        <v>14726</v>
      </c>
      <c r="S103" s="33">
        <v>14690</v>
      </c>
      <c r="T103" s="33">
        <v>18321</v>
      </c>
      <c r="U103" s="34">
        <f>Q103+R103+S103+T103</f>
        <v>202849</v>
      </c>
      <c r="V103" s="33">
        <v>13335</v>
      </c>
      <c r="W103" s="33">
        <f t="shared" si="479"/>
        <v>1965</v>
      </c>
      <c r="X103" s="35">
        <f t="shared" si="480"/>
        <v>1.1728232189973615</v>
      </c>
      <c r="Y103" s="33">
        <v>24285</v>
      </c>
      <c r="Z103" s="33">
        <f t="shared" si="481"/>
        <v>4606</v>
      </c>
      <c r="AA103" s="35">
        <f t="shared" si="482"/>
        <v>1.2340566085675084</v>
      </c>
      <c r="AB103" s="33">
        <v>22927</v>
      </c>
      <c r="AC103" s="33">
        <f t="shared" si="483"/>
        <v>5149</v>
      </c>
      <c r="AD103" s="35">
        <f t="shared" si="484"/>
        <v>1.2896276296546294</v>
      </c>
      <c r="AE103" s="36">
        <f t="shared" si="485"/>
        <v>60547</v>
      </c>
      <c r="AF103" s="36">
        <f t="shared" si="486"/>
        <v>11720</v>
      </c>
      <c r="AG103" s="37">
        <f t="shared" si="487"/>
        <v>1.2400311303172424</v>
      </c>
      <c r="AH103" s="33">
        <v>26175</v>
      </c>
      <c r="AI103" s="33">
        <f t="shared" si="488"/>
        <v>7466</v>
      </c>
      <c r="AJ103" s="35">
        <f t="shared" si="489"/>
        <v>1.3990592762841414</v>
      </c>
      <c r="AK103" s="33">
        <v>41220</v>
      </c>
      <c r="AL103" s="33">
        <f t="shared" si="490"/>
        <v>19117</v>
      </c>
      <c r="AM103" s="35">
        <f t="shared" si="491"/>
        <v>1.8649052164864499</v>
      </c>
      <c r="AN103" s="33">
        <v>28409</v>
      </c>
      <c r="AO103" s="33">
        <f t="shared" si="492"/>
        <v>-9341</v>
      </c>
      <c r="AP103" s="35">
        <f t="shared" si="493"/>
        <v>0.75255629139072844</v>
      </c>
      <c r="AQ103" s="38">
        <f t="shared" si="494"/>
        <v>156351</v>
      </c>
      <c r="AR103" s="38">
        <f t="shared" si="495"/>
        <v>28962</v>
      </c>
      <c r="AS103" s="39">
        <f t="shared" si="496"/>
        <v>1.2273508701693239</v>
      </c>
      <c r="AT103" s="33">
        <v>18574</v>
      </c>
      <c r="AU103" s="33">
        <f t="shared" si="497"/>
        <v>12254</v>
      </c>
      <c r="AV103" s="35">
        <f t="shared" si="498"/>
        <v>2.9389240506329113</v>
      </c>
      <c r="AW103" s="33">
        <v>29846</v>
      </c>
      <c r="AX103" s="33">
        <f t="shared" si="499"/>
        <v>21500</v>
      </c>
      <c r="AY103" s="35">
        <f t="shared" si="500"/>
        <v>3.5760843517852865</v>
      </c>
      <c r="AZ103" s="33">
        <v>27222</v>
      </c>
      <c r="BA103" s="33">
        <f t="shared" si="501"/>
        <v>14165</v>
      </c>
      <c r="BB103" s="40">
        <f t="shared" si="502"/>
        <v>2.0848586964846443</v>
      </c>
      <c r="BC103" s="38">
        <f t="shared" si="503"/>
        <v>231993</v>
      </c>
      <c r="BD103" s="38">
        <f t="shared" si="504"/>
        <v>76881</v>
      </c>
      <c r="BE103" s="39">
        <f t="shared" si="505"/>
        <v>1.4956483057403682</v>
      </c>
      <c r="BF103" s="33">
        <v>16860</v>
      </c>
      <c r="BG103" s="33">
        <f t="shared" si="506"/>
        <v>2134</v>
      </c>
      <c r="BH103" s="40">
        <f t="shared" si="507"/>
        <v>1.1449137579790847</v>
      </c>
      <c r="BI103" s="33">
        <v>24535</v>
      </c>
      <c r="BJ103" s="33">
        <f t="shared" si="508"/>
        <v>9845</v>
      </c>
      <c r="BK103" s="40">
        <f t="shared" si="509"/>
        <v>1.6701837985023826</v>
      </c>
      <c r="BL103" s="33">
        <v>42774.38</v>
      </c>
      <c r="BM103" s="33">
        <f t="shared" si="510"/>
        <v>24453.379999999997</v>
      </c>
      <c r="BN103" s="40">
        <f t="shared" si="511"/>
        <v>2.3347186288958026</v>
      </c>
      <c r="BO103" s="38">
        <f t="shared" si="512"/>
        <v>316162.38</v>
      </c>
      <c r="BP103" s="33">
        <f t="shared" si="513"/>
        <v>113313.38</v>
      </c>
      <c r="BQ103" s="40">
        <f t="shared" si="514"/>
        <v>1.5586095075647404</v>
      </c>
      <c r="BR103" s="33">
        <v>8227</v>
      </c>
      <c r="BS103" s="33">
        <f t="shared" si="515"/>
        <v>-5108</v>
      </c>
      <c r="BT103" s="35">
        <f t="shared" si="516"/>
        <v>0.61694788151481061</v>
      </c>
      <c r="BU103" s="33">
        <v>29893</v>
      </c>
      <c r="BV103" s="33">
        <f t="shared" si="517"/>
        <v>5608</v>
      </c>
      <c r="BW103" s="35">
        <f t="shared" si="518"/>
        <v>1.230924438954087</v>
      </c>
      <c r="BX103" s="33">
        <v>32367.279999999999</v>
      </c>
      <c r="BY103" s="33">
        <f t="shared" si="519"/>
        <v>9440.2799999999988</v>
      </c>
      <c r="BZ103" s="35">
        <f t="shared" si="520"/>
        <v>1.4117538273651153</v>
      </c>
      <c r="CA103" s="41">
        <f t="shared" si="521"/>
        <v>70487.28</v>
      </c>
      <c r="CB103" s="41">
        <f t="shared" si="522"/>
        <v>9940.2799999999988</v>
      </c>
      <c r="CC103" s="42">
        <f t="shared" si="523"/>
        <v>1.1641746081556477</v>
      </c>
      <c r="CD103" s="33">
        <v>33662</v>
      </c>
      <c r="CE103" s="33">
        <f t="shared" si="524"/>
        <v>7487</v>
      </c>
      <c r="CF103" s="35">
        <f t="shared" si="525"/>
        <v>1.2860362941738299</v>
      </c>
      <c r="CG103" s="33">
        <v>48789</v>
      </c>
      <c r="CH103" s="33">
        <f t="shared" si="526"/>
        <v>7569</v>
      </c>
      <c r="CI103" s="35">
        <f t="shared" si="527"/>
        <v>1.1836244541484715</v>
      </c>
      <c r="CJ103" s="33">
        <v>33235.64</v>
      </c>
      <c r="CK103" s="33">
        <f t="shared" si="528"/>
        <v>4826.6399999999994</v>
      </c>
      <c r="CL103" s="35">
        <f t="shared" si="529"/>
        <v>1.1698982716744692</v>
      </c>
      <c r="CM103" s="41">
        <f t="shared" si="530"/>
        <v>186173.91999999998</v>
      </c>
      <c r="CN103" s="41">
        <f t="shared" si="531"/>
        <v>29822.919999999984</v>
      </c>
      <c r="CO103" s="42">
        <f t="shared" si="532"/>
        <v>1.1907433914717525</v>
      </c>
      <c r="CP103" s="33">
        <v>22243.24</v>
      </c>
      <c r="CQ103" s="33">
        <f t="shared" si="533"/>
        <v>3669.2400000000016</v>
      </c>
      <c r="CR103" s="35">
        <f t="shared" si="534"/>
        <v>1.1975471088618499</v>
      </c>
      <c r="CS103" s="33">
        <v>19045</v>
      </c>
      <c r="CT103" s="33">
        <f t="shared" si="535"/>
        <v>-10801</v>
      </c>
      <c r="CU103" s="35">
        <f t="shared" si="536"/>
        <v>0.6381089593245326</v>
      </c>
      <c r="CV103" s="33">
        <v>28666</v>
      </c>
      <c r="CW103" s="33">
        <f t="shared" si="537"/>
        <v>1444</v>
      </c>
      <c r="CX103" s="35">
        <f t="shared" si="538"/>
        <v>1.0530453309822938</v>
      </c>
      <c r="CY103" s="41">
        <f t="shared" si="441"/>
        <v>256128.15999999997</v>
      </c>
      <c r="CZ103" s="41">
        <f t="shared" si="442"/>
        <v>24135.159999999974</v>
      </c>
      <c r="DA103" s="42">
        <f t="shared" si="443"/>
        <v>1.1040340010258929</v>
      </c>
      <c r="DB103" s="33">
        <v>21701</v>
      </c>
      <c r="DC103" s="33">
        <f t="shared" si="539"/>
        <v>4841</v>
      </c>
      <c r="DD103" s="35">
        <f t="shared" si="540"/>
        <v>1.2871293001186239</v>
      </c>
      <c r="DE103" s="33">
        <v>28137</v>
      </c>
      <c r="DF103" s="33">
        <f t="shared" si="446"/>
        <v>3602</v>
      </c>
      <c r="DG103" s="35">
        <f t="shared" si="447"/>
        <v>1.1468106786223762</v>
      </c>
      <c r="DH103" s="33">
        <v>76110</v>
      </c>
      <c r="DI103" s="33">
        <f t="shared" si="448"/>
        <v>33335.620000000003</v>
      </c>
      <c r="DJ103" s="35">
        <f t="shared" si="449"/>
        <v>1.7793361353221251</v>
      </c>
      <c r="DK103" s="41">
        <f t="shared" si="450"/>
        <v>382076.15999999997</v>
      </c>
      <c r="DL103" s="41">
        <f t="shared" si="451"/>
        <v>65913.77999999997</v>
      </c>
      <c r="DM103" s="42">
        <f t="shared" si="452"/>
        <v>1.2084807812997864</v>
      </c>
      <c r="DN103" s="33">
        <v>42943</v>
      </c>
      <c r="DO103" s="33">
        <f t="shared" si="453"/>
        <v>4823</v>
      </c>
      <c r="DP103" s="35">
        <f t="shared" si="454"/>
        <v>1.1265215110178384</v>
      </c>
      <c r="DQ103" s="33">
        <v>42059</v>
      </c>
      <c r="DR103" s="33">
        <f t="shared" si="455"/>
        <v>9691.7200000000012</v>
      </c>
      <c r="DS103" s="35">
        <f t="shared" si="456"/>
        <v>1.2994295473700601</v>
      </c>
      <c r="DT103" s="43">
        <f t="shared" si="457"/>
        <v>85002</v>
      </c>
      <c r="DU103" s="43">
        <f t="shared" si="458"/>
        <v>14514.720000000001</v>
      </c>
      <c r="DV103" s="44">
        <f t="shared" si="459"/>
        <v>1.2059197063640419</v>
      </c>
      <c r="DW103" s="33">
        <v>163164</v>
      </c>
      <c r="DX103" s="33">
        <f t="shared" si="460"/>
        <v>47477.36</v>
      </c>
      <c r="DY103" s="35">
        <f t="shared" si="461"/>
        <v>1.4103962220702408</v>
      </c>
      <c r="DZ103" s="43">
        <f t="shared" si="462"/>
        <v>248166</v>
      </c>
      <c r="EA103" s="43">
        <f t="shared" si="463"/>
        <v>61992.080000000016</v>
      </c>
      <c r="EB103" s="44">
        <f t="shared" si="464"/>
        <v>1.3329793990479442</v>
      </c>
      <c r="EC103" s="33">
        <v>13174</v>
      </c>
      <c r="ED103" s="33">
        <f t="shared" si="465"/>
        <v>-9069.2400000000016</v>
      </c>
      <c r="EE103" s="35">
        <f t="shared" si="466"/>
        <v>0.59226983119365695</v>
      </c>
      <c r="EF103" s="33">
        <v>16619</v>
      </c>
      <c r="EG103" s="33">
        <f t="shared" si="467"/>
        <v>-2426</v>
      </c>
      <c r="EH103" s="35">
        <f t="shared" si="468"/>
        <v>0.87261748490417435</v>
      </c>
      <c r="EI103" s="33">
        <v>46836</v>
      </c>
      <c r="EJ103" s="33">
        <f t="shared" si="469"/>
        <v>18170</v>
      </c>
      <c r="EK103" s="35">
        <f t="shared" si="470"/>
        <v>1.6338519500453499</v>
      </c>
      <c r="EL103" s="43">
        <f t="shared" si="471"/>
        <v>324795</v>
      </c>
      <c r="EM103" s="43">
        <f t="shared" si="472"/>
        <v>68666.840000000026</v>
      </c>
      <c r="EN103" s="44">
        <f t="shared" si="473"/>
        <v>1.2680956283760443</v>
      </c>
      <c r="EO103" s="33">
        <v>92835.79</v>
      </c>
      <c r="EP103" s="33">
        <f t="shared" si="474"/>
        <v>42997.789999999994</v>
      </c>
      <c r="EQ103" s="35">
        <f t="shared" si="475"/>
        <v>1.8627511136080901</v>
      </c>
      <c r="ER103" s="33">
        <v>111734</v>
      </c>
      <c r="ES103" s="33">
        <f t="shared" si="541"/>
        <v>35624</v>
      </c>
      <c r="ET103" s="35">
        <f t="shared" si="542"/>
        <v>1.4680593877282879</v>
      </c>
      <c r="EU103" s="43">
        <f t="shared" si="543"/>
        <v>529364.79</v>
      </c>
      <c r="EV103" s="43">
        <f t="shared" si="544"/>
        <v>147288.63000000006</v>
      </c>
      <c r="EW103" s="44">
        <f t="shared" si="545"/>
        <v>1.385495472944452</v>
      </c>
      <c r="EX103" s="33">
        <v>102520</v>
      </c>
      <c r="EY103" s="33">
        <f t="shared" si="546"/>
        <v>17518</v>
      </c>
      <c r="EZ103" s="35">
        <f t="shared" si="547"/>
        <v>1.2060892684878002</v>
      </c>
      <c r="FA103" s="33">
        <v>165339</v>
      </c>
      <c r="FB103" s="33">
        <f t="shared" si="548"/>
        <v>2175</v>
      </c>
      <c r="FC103" s="35">
        <f t="shared" si="549"/>
        <v>1.0133301463558138</v>
      </c>
      <c r="FD103" s="45">
        <f t="shared" si="550"/>
        <v>267859</v>
      </c>
      <c r="FE103" s="45">
        <f t="shared" si="551"/>
        <v>19693</v>
      </c>
      <c r="FF103" s="46">
        <f t="shared" si="552"/>
        <v>1.0793541419856063</v>
      </c>
      <c r="FG103" s="33">
        <v>100157</v>
      </c>
      <c r="FH103" s="33">
        <f t="shared" si="553"/>
        <v>23528</v>
      </c>
      <c r="FI103" s="35">
        <f t="shared" si="554"/>
        <v>1.3070378055305432</v>
      </c>
      <c r="FJ103" s="45">
        <f t="shared" si="555"/>
        <v>368016</v>
      </c>
      <c r="FK103" s="45">
        <f t="shared" si="556"/>
        <v>43221</v>
      </c>
      <c r="FL103" s="46">
        <f t="shared" si="557"/>
        <v>1.1330716297972567</v>
      </c>
      <c r="FM103" s="33">
        <v>200625.92000000001</v>
      </c>
      <c r="FN103" s="33">
        <f t="shared" si="330"/>
        <v>-3943.8699999999808</v>
      </c>
      <c r="FO103" s="35">
        <f t="shared" si="331"/>
        <v>0.98072115144665317</v>
      </c>
      <c r="FP103" s="45">
        <f t="shared" si="256"/>
        <v>568641.92000000004</v>
      </c>
      <c r="FQ103" s="45">
        <f t="shared" si="332"/>
        <v>39277.130000000005</v>
      </c>
      <c r="FR103" s="46">
        <f t="shared" si="333"/>
        <v>1.0741967179192253</v>
      </c>
    </row>
    <row r="104" spans="1:174" x14ac:dyDescent="0.2">
      <c r="A104" s="32">
        <v>96</v>
      </c>
      <c r="B104" s="32" t="s">
        <v>187</v>
      </c>
      <c r="C104" s="10">
        <v>1012007757</v>
      </c>
      <c r="D104" s="10">
        <v>101201001</v>
      </c>
      <c r="E104" s="10">
        <v>86618450</v>
      </c>
      <c r="F104" s="33"/>
      <c r="G104" s="33">
        <v>19975</v>
      </c>
      <c r="H104" s="33">
        <v>11888</v>
      </c>
      <c r="I104" s="34">
        <f t="shared" si="476"/>
        <v>31863</v>
      </c>
      <c r="J104" s="33">
        <v>22026</v>
      </c>
      <c r="K104" s="33">
        <v>14071</v>
      </c>
      <c r="L104" s="33">
        <v>16848</v>
      </c>
      <c r="M104" s="34">
        <f t="shared" si="477"/>
        <v>84808</v>
      </c>
      <c r="N104" s="33">
        <v>17888</v>
      </c>
      <c r="O104" s="33">
        <v>21407</v>
      </c>
      <c r="P104" s="33">
        <v>13503</v>
      </c>
      <c r="Q104" s="34">
        <f t="shared" si="478"/>
        <v>137606</v>
      </c>
      <c r="R104" s="33">
        <v>17042</v>
      </c>
      <c r="S104" s="33">
        <v>17095</v>
      </c>
      <c r="T104" s="33">
        <v>37208</v>
      </c>
      <c r="U104" s="34">
        <f>Q104+R104+S104+T104</f>
        <v>208951</v>
      </c>
      <c r="V104" s="33"/>
      <c r="W104" s="33">
        <f t="shared" si="479"/>
        <v>0</v>
      </c>
      <c r="X104" s="35" t="e">
        <f t="shared" si="480"/>
        <v>#DIV/0!</v>
      </c>
      <c r="Y104" s="33">
        <v>19510</v>
      </c>
      <c r="Z104" s="33">
        <f t="shared" si="481"/>
        <v>-465</v>
      </c>
      <c r="AA104" s="35">
        <f t="shared" si="482"/>
        <v>0.97672090112640797</v>
      </c>
      <c r="AB104" s="33">
        <v>18448</v>
      </c>
      <c r="AC104" s="33">
        <f t="shared" si="483"/>
        <v>6560</v>
      </c>
      <c r="AD104" s="35">
        <f t="shared" si="484"/>
        <v>1.5518169582772543</v>
      </c>
      <c r="AE104" s="36">
        <f t="shared" si="485"/>
        <v>37958</v>
      </c>
      <c r="AF104" s="36">
        <f t="shared" si="486"/>
        <v>6095</v>
      </c>
      <c r="AG104" s="37">
        <f t="shared" si="487"/>
        <v>1.191287700467627</v>
      </c>
      <c r="AH104" s="33">
        <v>19018</v>
      </c>
      <c r="AI104" s="33">
        <f t="shared" si="488"/>
        <v>-3008</v>
      </c>
      <c r="AJ104" s="35">
        <f t="shared" si="489"/>
        <v>0.86343412330881686</v>
      </c>
      <c r="AK104" s="33">
        <v>23567</v>
      </c>
      <c r="AL104" s="33">
        <f t="shared" si="490"/>
        <v>9496</v>
      </c>
      <c r="AM104" s="35">
        <f t="shared" si="491"/>
        <v>1.6748631938028569</v>
      </c>
      <c r="AN104" s="33">
        <v>16447</v>
      </c>
      <c r="AO104" s="33">
        <f t="shared" si="492"/>
        <v>-401</v>
      </c>
      <c r="AP104" s="35">
        <f t="shared" si="493"/>
        <v>0.97619895536562207</v>
      </c>
      <c r="AQ104" s="38">
        <f t="shared" si="494"/>
        <v>96990</v>
      </c>
      <c r="AR104" s="38">
        <f t="shared" si="495"/>
        <v>12182</v>
      </c>
      <c r="AS104" s="39">
        <f t="shared" si="496"/>
        <v>1.1436421092349778</v>
      </c>
      <c r="AT104" s="33">
        <v>18604</v>
      </c>
      <c r="AU104" s="33">
        <f t="shared" si="497"/>
        <v>716</v>
      </c>
      <c r="AV104" s="35">
        <f t="shared" si="498"/>
        <v>1.0400268336314848</v>
      </c>
      <c r="AW104" s="33">
        <v>18341</v>
      </c>
      <c r="AX104" s="33">
        <f t="shared" si="499"/>
        <v>-3066</v>
      </c>
      <c r="AY104" s="35">
        <f t="shared" si="500"/>
        <v>0.8567758209931331</v>
      </c>
      <c r="AZ104" s="33">
        <v>24297</v>
      </c>
      <c r="BA104" s="33">
        <f t="shared" si="501"/>
        <v>10794</v>
      </c>
      <c r="BB104" s="40">
        <f t="shared" si="502"/>
        <v>1.7993779160186625</v>
      </c>
      <c r="BC104" s="38">
        <f t="shared" si="503"/>
        <v>158232</v>
      </c>
      <c r="BD104" s="38">
        <f t="shared" si="504"/>
        <v>20626</v>
      </c>
      <c r="BE104" s="39">
        <f t="shared" si="505"/>
        <v>1.1498917198377978</v>
      </c>
      <c r="BF104" s="33">
        <v>14428</v>
      </c>
      <c r="BG104" s="33">
        <f t="shared" si="506"/>
        <v>-2614</v>
      </c>
      <c r="BH104" s="40">
        <f t="shared" si="507"/>
        <v>0.84661424715408995</v>
      </c>
      <c r="BI104" s="33">
        <v>21574</v>
      </c>
      <c r="BJ104" s="33">
        <f t="shared" si="508"/>
        <v>4479</v>
      </c>
      <c r="BK104" s="40">
        <f t="shared" si="509"/>
        <v>1.2620064346300088</v>
      </c>
      <c r="BL104" s="33">
        <v>46434.29</v>
      </c>
      <c r="BM104" s="33">
        <f t="shared" si="510"/>
        <v>9226.2900000000009</v>
      </c>
      <c r="BN104" s="40">
        <f t="shared" si="511"/>
        <v>1.2479652225327886</v>
      </c>
      <c r="BO104" s="38">
        <f t="shared" si="512"/>
        <v>240668.29</v>
      </c>
      <c r="BP104" s="33">
        <f t="shared" si="513"/>
        <v>31717.290000000008</v>
      </c>
      <c r="BQ104" s="40">
        <f t="shared" si="514"/>
        <v>1.1517929562433298</v>
      </c>
      <c r="BR104" s="33">
        <v>0</v>
      </c>
      <c r="BS104" s="33">
        <f t="shared" si="515"/>
        <v>0</v>
      </c>
      <c r="BT104" s="35" t="e">
        <f t="shared" si="516"/>
        <v>#DIV/0!</v>
      </c>
      <c r="BU104" s="33">
        <v>13694</v>
      </c>
      <c r="BV104" s="33">
        <f t="shared" si="517"/>
        <v>-5816</v>
      </c>
      <c r="BW104" s="35">
        <f t="shared" si="518"/>
        <v>0.70189646335212708</v>
      </c>
      <c r="BX104" s="33">
        <v>14547</v>
      </c>
      <c r="BY104" s="33">
        <f t="shared" si="519"/>
        <v>-3901</v>
      </c>
      <c r="BZ104" s="35">
        <f t="shared" si="520"/>
        <v>0.78854076322636601</v>
      </c>
      <c r="CA104" s="41">
        <f t="shared" si="521"/>
        <v>28241</v>
      </c>
      <c r="CB104" s="41">
        <f t="shared" si="522"/>
        <v>-9717</v>
      </c>
      <c r="CC104" s="42">
        <f t="shared" si="523"/>
        <v>0.74400653353706725</v>
      </c>
      <c r="CD104" s="33">
        <v>19007</v>
      </c>
      <c r="CE104" s="33">
        <f t="shared" si="524"/>
        <v>-11</v>
      </c>
      <c r="CF104" s="35">
        <f t="shared" si="525"/>
        <v>0.99942160058891572</v>
      </c>
      <c r="CG104" s="33">
        <v>18644</v>
      </c>
      <c r="CH104" s="33">
        <f t="shared" si="526"/>
        <v>-4923</v>
      </c>
      <c r="CI104" s="35">
        <f t="shared" si="527"/>
        <v>0.7911062078329868</v>
      </c>
      <c r="CJ104" s="33">
        <v>18153.34</v>
      </c>
      <c r="CK104" s="33">
        <f t="shared" si="528"/>
        <v>1706.3400000000001</v>
      </c>
      <c r="CL104" s="35">
        <f t="shared" si="529"/>
        <v>1.1037477959506292</v>
      </c>
      <c r="CM104" s="41">
        <f t="shared" si="530"/>
        <v>84045.34</v>
      </c>
      <c r="CN104" s="41">
        <f t="shared" si="531"/>
        <v>-12944.660000000003</v>
      </c>
      <c r="CO104" s="42">
        <f t="shared" si="532"/>
        <v>0.86653613774615934</v>
      </c>
      <c r="CP104" s="33">
        <v>13917.63</v>
      </c>
      <c r="CQ104" s="33">
        <f t="shared" si="533"/>
        <v>-4686.3700000000008</v>
      </c>
      <c r="CR104" s="35">
        <f t="shared" si="534"/>
        <v>0.74809879595785844</v>
      </c>
      <c r="CS104" s="33">
        <v>12230</v>
      </c>
      <c r="CT104" s="33">
        <f t="shared" si="535"/>
        <v>-6111</v>
      </c>
      <c r="CU104" s="35">
        <f t="shared" si="536"/>
        <v>0.66681206041110086</v>
      </c>
      <c r="CV104" s="33">
        <v>41769</v>
      </c>
      <c r="CW104" s="33">
        <f t="shared" si="537"/>
        <v>17472</v>
      </c>
      <c r="CX104" s="35">
        <f t="shared" si="538"/>
        <v>1.7191011235955056</v>
      </c>
      <c r="CY104" s="41">
        <f t="shared" si="441"/>
        <v>151961.97</v>
      </c>
      <c r="CZ104" s="41">
        <f t="shared" si="442"/>
        <v>-6270.0299999999988</v>
      </c>
      <c r="DA104" s="42">
        <f t="shared" si="443"/>
        <v>0.96037445017442746</v>
      </c>
      <c r="DB104" s="33">
        <v>15355</v>
      </c>
      <c r="DC104" s="33">
        <f t="shared" si="539"/>
        <v>927</v>
      </c>
      <c r="DD104" s="35">
        <f t="shared" si="540"/>
        <v>1.0642500693096757</v>
      </c>
      <c r="DE104" s="33">
        <v>9906</v>
      </c>
      <c r="DF104" s="33">
        <f t="shared" si="446"/>
        <v>-11668</v>
      </c>
      <c r="DG104" s="35">
        <f t="shared" si="447"/>
        <v>0.45916380828775377</v>
      </c>
      <c r="DH104" s="33">
        <v>35834</v>
      </c>
      <c r="DI104" s="33">
        <f t="shared" si="448"/>
        <v>-10600.29</v>
      </c>
      <c r="DJ104" s="35">
        <f t="shared" si="449"/>
        <v>0.77171417932738928</v>
      </c>
      <c r="DK104" s="41">
        <f t="shared" si="450"/>
        <v>213056.97</v>
      </c>
      <c r="DL104" s="41">
        <f t="shared" si="451"/>
        <v>-27611.320000000007</v>
      </c>
      <c r="DM104" s="42">
        <f t="shared" si="452"/>
        <v>0.88527229740153968</v>
      </c>
      <c r="DN104" s="33">
        <v>22268</v>
      </c>
      <c r="DO104" s="33">
        <f t="shared" si="453"/>
        <v>8574</v>
      </c>
      <c r="DP104" s="35">
        <f t="shared" si="454"/>
        <v>1.6261136264057252</v>
      </c>
      <c r="DQ104" s="33">
        <v>17501</v>
      </c>
      <c r="DR104" s="33">
        <f t="shared" si="455"/>
        <v>2954</v>
      </c>
      <c r="DS104" s="35">
        <f t="shared" si="456"/>
        <v>1.2030659242455488</v>
      </c>
      <c r="DT104" s="43">
        <f t="shared" si="457"/>
        <v>39769</v>
      </c>
      <c r="DU104" s="43">
        <f t="shared" si="458"/>
        <v>11528</v>
      </c>
      <c r="DV104" s="44">
        <f t="shared" si="459"/>
        <v>1.4082008427463617</v>
      </c>
      <c r="DW104" s="33">
        <v>58819</v>
      </c>
      <c r="DX104" s="33">
        <f t="shared" si="460"/>
        <v>3014.6600000000035</v>
      </c>
      <c r="DY104" s="35">
        <f t="shared" si="461"/>
        <v>1.0540219631663057</v>
      </c>
      <c r="DZ104" s="43">
        <f t="shared" si="462"/>
        <v>98588</v>
      </c>
      <c r="EA104" s="43">
        <f t="shared" si="463"/>
        <v>14542.660000000003</v>
      </c>
      <c r="EB104" s="44">
        <f t="shared" si="464"/>
        <v>1.1730335078661114</v>
      </c>
      <c r="EC104" s="33">
        <v>15036</v>
      </c>
      <c r="ED104" s="33">
        <f t="shared" si="465"/>
        <v>1118.3700000000008</v>
      </c>
      <c r="EE104" s="35">
        <f t="shared" si="466"/>
        <v>1.0803563537757506</v>
      </c>
      <c r="EF104" s="33">
        <v>19242</v>
      </c>
      <c r="EG104" s="33">
        <f t="shared" si="467"/>
        <v>7012</v>
      </c>
      <c r="EH104" s="35">
        <f t="shared" si="468"/>
        <v>1.5733442354865086</v>
      </c>
      <c r="EI104" s="33">
        <v>14790</v>
      </c>
      <c r="EJ104" s="33">
        <f t="shared" si="469"/>
        <v>-26979</v>
      </c>
      <c r="EK104" s="35">
        <f t="shared" si="470"/>
        <v>0.35409035409035411</v>
      </c>
      <c r="EL104" s="43">
        <f t="shared" si="471"/>
        <v>147656</v>
      </c>
      <c r="EM104" s="43">
        <f t="shared" si="472"/>
        <v>-4305.9700000000012</v>
      </c>
      <c r="EN104" s="44">
        <f t="shared" si="473"/>
        <v>0.97166416044751192</v>
      </c>
      <c r="EO104" s="33">
        <v>37210</v>
      </c>
      <c r="EP104" s="33">
        <f t="shared" si="474"/>
        <v>11949</v>
      </c>
      <c r="EQ104" s="35">
        <f t="shared" si="475"/>
        <v>1.4730216539329402</v>
      </c>
      <c r="ER104" s="33">
        <v>35725</v>
      </c>
      <c r="ES104" s="33">
        <f t="shared" si="541"/>
        <v>-109</v>
      </c>
      <c r="ET104" s="35">
        <f t="shared" si="542"/>
        <v>0.99695819612658365</v>
      </c>
      <c r="EU104" s="43">
        <f t="shared" si="543"/>
        <v>220591</v>
      </c>
      <c r="EV104" s="43">
        <f t="shared" si="544"/>
        <v>7534.0299999999988</v>
      </c>
      <c r="EW104" s="44">
        <f t="shared" si="545"/>
        <v>1.0353615748876932</v>
      </c>
      <c r="EX104" s="33">
        <v>36865</v>
      </c>
      <c r="EY104" s="33">
        <f t="shared" si="546"/>
        <v>-2904</v>
      </c>
      <c r="EZ104" s="35">
        <f t="shared" si="547"/>
        <v>0.92697829968065582</v>
      </c>
      <c r="FA104" s="33">
        <v>67625</v>
      </c>
      <c r="FB104" s="33">
        <f t="shared" si="548"/>
        <v>8806</v>
      </c>
      <c r="FC104" s="35">
        <f t="shared" si="549"/>
        <v>1.1497135279416515</v>
      </c>
      <c r="FD104" s="45">
        <f t="shared" si="550"/>
        <v>104490</v>
      </c>
      <c r="FE104" s="45">
        <f t="shared" si="551"/>
        <v>5902</v>
      </c>
      <c r="FF104" s="46">
        <f t="shared" si="552"/>
        <v>1.0598652980078711</v>
      </c>
      <c r="FG104" s="33">
        <v>52481</v>
      </c>
      <c r="FH104" s="33">
        <f t="shared" si="553"/>
        <v>3413</v>
      </c>
      <c r="FI104" s="35">
        <f t="shared" si="554"/>
        <v>1.0695565337898427</v>
      </c>
      <c r="FJ104" s="45">
        <f t="shared" si="555"/>
        <v>156971</v>
      </c>
      <c r="FK104" s="45">
        <f t="shared" si="556"/>
        <v>9315</v>
      </c>
      <c r="FL104" s="46">
        <f t="shared" si="557"/>
        <v>1.0630858210976866</v>
      </c>
      <c r="FM104" s="33">
        <v>88432</v>
      </c>
      <c r="FN104" s="33">
        <f t="shared" si="330"/>
        <v>15497</v>
      </c>
      <c r="FO104" s="35">
        <f t="shared" si="331"/>
        <v>1.2124768629601701</v>
      </c>
      <c r="FP104" s="45">
        <f t="shared" si="256"/>
        <v>245403</v>
      </c>
      <c r="FQ104" s="45">
        <f t="shared" si="332"/>
        <v>24812</v>
      </c>
      <c r="FR104" s="46">
        <f t="shared" si="333"/>
        <v>1.1124796569216333</v>
      </c>
    </row>
    <row r="105" spans="1:174" x14ac:dyDescent="0.2">
      <c r="A105" s="32">
        <v>97</v>
      </c>
      <c r="B105" s="48" t="s">
        <v>188</v>
      </c>
      <c r="C105" s="49">
        <v>7804302780</v>
      </c>
      <c r="D105" s="49" t="s">
        <v>189</v>
      </c>
      <c r="E105" s="49">
        <v>86618450</v>
      </c>
      <c r="F105" s="50">
        <v>10170</v>
      </c>
      <c r="G105" s="50">
        <v>11206</v>
      </c>
      <c r="H105" s="50">
        <v>8706</v>
      </c>
      <c r="I105" s="34">
        <f t="shared" si="476"/>
        <v>30082</v>
      </c>
      <c r="J105" s="50">
        <v>11689</v>
      </c>
      <c r="K105" s="50">
        <v>9329</v>
      </c>
      <c r="L105" s="50">
        <v>15422</v>
      </c>
      <c r="M105" s="34">
        <f t="shared" si="477"/>
        <v>66522</v>
      </c>
      <c r="N105" s="50">
        <v>12441</v>
      </c>
      <c r="O105" s="50">
        <v>13363</v>
      </c>
      <c r="P105" s="50">
        <v>7072</v>
      </c>
      <c r="Q105" s="34">
        <f t="shared" si="478"/>
        <v>99398</v>
      </c>
      <c r="R105" s="50">
        <v>12261</v>
      </c>
      <c r="S105" s="50">
        <v>9527</v>
      </c>
      <c r="T105" s="50">
        <v>9586</v>
      </c>
      <c r="U105" s="34">
        <f>Q105+R105+S105+T105</f>
        <v>130772</v>
      </c>
      <c r="V105" s="33">
        <v>21158</v>
      </c>
      <c r="W105" s="33">
        <f t="shared" si="479"/>
        <v>10988</v>
      </c>
      <c r="X105" s="35">
        <f t="shared" si="480"/>
        <v>2.0804326450344148</v>
      </c>
      <c r="Y105" s="33">
        <v>566</v>
      </c>
      <c r="Z105" s="33">
        <f t="shared" si="481"/>
        <v>-10640</v>
      </c>
      <c r="AA105" s="35">
        <f t="shared" si="482"/>
        <v>5.0508656077101553E-2</v>
      </c>
      <c r="AB105" s="33">
        <v>9090</v>
      </c>
      <c r="AC105" s="33">
        <f t="shared" si="483"/>
        <v>384</v>
      </c>
      <c r="AD105" s="35">
        <f t="shared" si="484"/>
        <v>1.0441075120606478</v>
      </c>
      <c r="AE105" s="36">
        <f t="shared" si="485"/>
        <v>30814</v>
      </c>
      <c r="AF105" s="36">
        <f t="shared" si="486"/>
        <v>732</v>
      </c>
      <c r="AG105" s="37">
        <f t="shared" si="487"/>
        <v>1.0243334884648627</v>
      </c>
      <c r="AH105" s="33">
        <v>12313</v>
      </c>
      <c r="AI105" s="33">
        <f t="shared" si="488"/>
        <v>624</v>
      </c>
      <c r="AJ105" s="35">
        <f t="shared" si="489"/>
        <v>1.0533835229703139</v>
      </c>
      <c r="AK105" s="33">
        <v>10619</v>
      </c>
      <c r="AL105" s="33">
        <f t="shared" si="490"/>
        <v>1290</v>
      </c>
      <c r="AM105" s="35">
        <f t="shared" si="491"/>
        <v>1.138278486440133</v>
      </c>
      <c r="AN105" s="33">
        <v>12800</v>
      </c>
      <c r="AO105" s="33">
        <f t="shared" si="492"/>
        <v>-2622</v>
      </c>
      <c r="AP105" s="35">
        <f t="shared" si="493"/>
        <v>0.82998314096744907</v>
      </c>
      <c r="AQ105" s="38">
        <f t="shared" si="494"/>
        <v>66546</v>
      </c>
      <c r="AR105" s="38">
        <f t="shared" si="495"/>
        <v>24</v>
      </c>
      <c r="AS105" s="39">
        <f t="shared" si="496"/>
        <v>1.0003607828988905</v>
      </c>
      <c r="AT105" s="33">
        <v>12165</v>
      </c>
      <c r="AU105" s="33">
        <f t="shared" si="497"/>
        <v>-276</v>
      </c>
      <c r="AV105" s="35">
        <f t="shared" si="498"/>
        <v>0.97781528816011576</v>
      </c>
      <c r="AW105" s="33">
        <v>13418</v>
      </c>
      <c r="AX105" s="33">
        <f t="shared" si="499"/>
        <v>55</v>
      </c>
      <c r="AY105" s="35">
        <f t="shared" si="500"/>
        <v>1.0041158422509915</v>
      </c>
      <c r="AZ105" s="33">
        <v>11426</v>
      </c>
      <c r="BA105" s="33">
        <f t="shared" si="501"/>
        <v>4354</v>
      </c>
      <c r="BB105" s="40">
        <f t="shared" si="502"/>
        <v>1.6156674208144797</v>
      </c>
      <c r="BC105" s="38">
        <f t="shared" si="503"/>
        <v>103555</v>
      </c>
      <c r="BD105" s="38">
        <f t="shared" si="504"/>
        <v>4157</v>
      </c>
      <c r="BE105" s="39">
        <f t="shared" si="505"/>
        <v>1.0418217670375662</v>
      </c>
      <c r="BF105" s="33">
        <v>11788.31</v>
      </c>
      <c r="BG105" s="33">
        <f t="shared" si="506"/>
        <v>-472.69000000000051</v>
      </c>
      <c r="BH105" s="40">
        <f t="shared" si="507"/>
        <v>0.96144767963461375</v>
      </c>
      <c r="BI105" s="33">
        <v>17099</v>
      </c>
      <c r="BJ105" s="33">
        <f t="shared" si="508"/>
        <v>7572</v>
      </c>
      <c r="BK105" s="40">
        <f t="shared" si="509"/>
        <v>1.794793744095728</v>
      </c>
      <c r="BL105" s="33">
        <v>22645</v>
      </c>
      <c r="BM105" s="33">
        <f t="shared" si="510"/>
        <v>13059</v>
      </c>
      <c r="BN105" s="40">
        <f t="shared" si="511"/>
        <v>2.3622991863133738</v>
      </c>
      <c r="BO105" s="38">
        <f t="shared" si="512"/>
        <v>155087.31</v>
      </c>
      <c r="BP105" s="33">
        <f t="shared" si="513"/>
        <v>24315.309999999998</v>
      </c>
      <c r="BQ105" s="40">
        <f t="shared" si="514"/>
        <v>1.1859366683999633</v>
      </c>
      <c r="BR105" s="33">
        <v>2761</v>
      </c>
      <c r="BS105" s="33">
        <f t="shared" si="515"/>
        <v>-18397</v>
      </c>
      <c r="BT105" s="35">
        <f t="shared" si="516"/>
        <v>0.1304943756498724</v>
      </c>
      <c r="BU105" s="33">
        <v>10930</v>
      </c>
      <c r="BV105" s="33">
        <f t="shared" si="517"/>
        <v>10364</v>
      </c>
      <c r="BW105" s="35">
        <f t="shared" si="518"/>
        <v>19.310954063604239</v>
      </c>
      <c r="BX105" s="33">
        <v>12342</v>
      </c>
      <c r="BY105" s="33">
        <f t="shared" si="519"/>
        <v>3252</v>
      </c>
      <c r="BZ105" s="35">
        <f t="shared" si="520"/>
        <v>1.3577557755775578</v>
      </c>
      <c r="CA105" s="41">
        <f t="shared" si="521"/>
        <v>26033</v>
      </c>
      <c r="CB105" s="41">
        <f t="shared" si="522"/>
        <v>-4781</v>
      </c>
      <c r="CC105" s="42">
        <f t="shared" si="523"/>
        <v>0.84484325306678787</v>
      </c>
      <c r="CD105" s="33">
        <v>13386</v>
      </c>
      <c r="CE105" s="33">
        <f t="shared" si="524"/>
        <v>1073</v>
      </c>
      <c r="CF105" s="35">
        <f t="shared" si="525"/>
        <v>1.0871436692926175</v>
      </c>
      <c r="CG105" s="33">
        <v>12507</v>
      </c>
      <c r="CH105" s="33">
        <f t="shared" si="526"/>
        <v>1888</v>
      </c>
      <c r="CI105" s="35">
        <f t="shared" si="527"/>
        <v>1.177794519257934</v>
      </c>
      <c r="CJ105" s="33">
        <v>18982</v>
      </c>
      <c r="CK105" s="33">
        <f t="shared" si="528"/>
        <v>6182</v>
      </c>
      <c r="CL105" s="35">
        <f t="shared" si="529"/>
        <v>1.4829687499999999</v>
      </c>
      <c r="CM105" s="41">
        <f t="shared" si="530"/>
        <v>70908</v>
      </c>
      <c r="CN105" s="41">
        <f t="shared" si="531"/>
        <v>4362</v>
      </c>
      <c r="CO105" s="42">
        <f t="shared" si="532"/>
        <v>1.0655486430439094</v>
      </c>
      <c r="CP105" s="33">
        <v>14052</v>
      </c>
      <c r="CQ105" s="33">
        <f t="shared" si="533"/>
        <v>1887</v>
      </c>
      <c r="CR105" s="35">
        <f t="shared" si="534"/>
        <v>1.1551171393341553</v>
      </c>
      <c r="CS105" s="33">
        <v>21514</v>
      </c>
      <c r="CT105" s="33">
        <f t="shared" si="535"/>
        <v>8096</v>
      </c>
      <c r="CU105" s="35">
        <f t="shared" si="536"/>
        <v>1.6033686093307498</v>
      </c>
      <c r="CV105" s="33">
        <v>11025</v>
      </c>
      <c r="CW105" s="33">
        <f t="shared" si="537"/>
        <v>-401</v>
      </c>
      <c r="CX105" s="35">
        <f t="shared" si="538"/>
        <v>0.96490460353579555</v>
      </c>
      <c r="CY105" s="41">
        <f t="shared" si="441"/>
        <v>117499</v>
      </c>
      <c r="CZ105" s="41">
        <f t="shared" si="442"/>
        <v>13944</v>
      </c>
      <c r="DA105" s="42">
        <f t="shared" si="443"/>
        <v>1.1346530829028052</v>
      </c>
      <c r="DB105" s="33">
        <v>14451</v>
      </c>
      <c r="DC105" s="33">
        <f t="shared" si="539"/>
        <v>2662.6900000000005</v>
      </c>
      <c r="DD105" s="35">
        <f t="shared" si="540"/>
        <v>1.2258754647612762</v>
      </c>
      <c r="DE105" s="33">
        <v>16263</v>
      </c>
      <c r="DF105" s="33">
        <f t="shared" si="446"/>
        <v>-836</v>
      </c>
      <c r="DG105" s="35">
        <f t="shared" si="447"/>
        <v>0.95110825194455817</v>
      </c>
      <c r="DH105" s="33">
        <v>16847</v>
      </c>
      <c r="DI105" s="33">
        <f t="shared" si="448"/>
        <v>-5798</v>
      </c>
      <c r="DJ105" s="35">
        <f t="shared" si="449"/>
        <v>0.74396113932435415</v>
      </c>
      <c r="DK105" s="41">
        <f t="shared" si="450"/>
        <v>165060</v>
      </c>
      <c r="DL105" s="41">
        <f t="shared" si="451"/>
        <v>9972.6900000000023</v>
      </c>
      <c r="DM105" s="42">
        <f t="shared" si="452"/>
        <v>1.0643037138241678</v>
      </c>
      <c r="DN105" s="33">
        <v>34220</v>
      </c>
      <c r="DO105" s="33">
        <f t="shared" si="453"/>
        <v>20529</v>
      </c>
      <c r="DP105" s="35">
        <f t="shared" si="454"/>
        <v>2.4994521948725441</v>
      </c>
      <c r="DQ105" s="33">
        <v>17934</v>
      </c>
      <c r="DR105" s="33">
        <f t="shared" si="455"/>
        <v>5592</v>
      </c>
      <c r="DS105" s="35">
        <f t="shared" si="456"/>
        <v>1.4530870199319397</v>
      </c>
      <c r="DT105" s="43">
        <f t="shared" si="457"/>
        <v>52154</v>
      </c>
      <c r="DU105" s="43">
        <f t="shared" si="458"/>
        <v>26121</v>
      </c>
      <c r="DV105" s="44">
        <f t="shared" si="459"/>
        <v>2.0033803249721509</v>
      </c>
      <c r="DW105" s="33">
        <v>60688</v>
      </c>
      <c r="DX105" s="33">
        <f t="shared" si="460"/>
        <v>15813</v>
      </c>
      <c r="DY105" s="35">
        <f t="shared" si="461"/>
        <v>1.3523788300835655</v>
      </c>
      <c r="DZ105" s="43">
        <f t="shared" si="462"/>
        <v>112842</v>
      </c>
      <c r="EA105" s="43">
        <f t="shared" si="463"/>
        <v>41934</v>
      </c>
      <c r="EB105" s="44">
        <f t="shared" si="464"/>
        <v>1.591386021323405</v>
      </c>
      <c r="EC105" s="33">
        <v>17135</v>
      </c>
      <c r="ED105" s="33">
        <f t="shared" si="465"/>
        <v>3083</v>
      </c>
      <c r="EE105" s="35">
        <f t="shared" si="466"/>
        <v>1.2193993737546256</v>
      </c>
      <c r="EF105" s="33">
        <v>21278</v>
      </c>
      <c r="EG105" s="33">
        <f t="shared" si="467"/>
        <v>-236</v>
      </c>
      <c r="EH105" s="35">
        <f t="shared" si="468"/>
        <v>0.98903039881007715</v>
      </c>
      <c r="EI105" s="33">
        <v>56439</v>
      </c>
      <c r="EJ105" s="33">
        <f t="shared" si="469"/>
        <v>45414</v>
      </c>
      <c r="EK105" s="35">
        <f t="shared" si="470"/>
        <v>5.1191836734693874</v>
      </c>
      <c r="EL105" s="43">
        <f t="shared" si="471"/>
        <v>207694</v>
      </c>
      <c r="EM105" s="43">
        <f t="shared" si="472"/>
        <v>90195</v>
      </c>
      <c r="EN105" s="44">
        <f t="shared" si="473"/>
        <v>1.7676235542430148</v>
      </c>
      <c r="EO105" s="33">
        <v>97831.09</v>
      </c>
      <c r="EP105" s="33">
        <f t="shared" si="474"/>
        <v>67117.09</v>
      </c>
      <c r="EQ105" s="35">
        <f t="shared" si="475"/>
        <v>3.1852279090968287</v>
      </c>
      <c r="ER105" s="33">
        <v>0</v>
      </c>
      <c r="ES105" s="33">
        <f t="shared" si="541"/>
        <v>-16847</v>
      </c>
      <c r="ET105" s="35">
        <f t="shared" si="542"/>
        <v>0</v>
      </c>
      <c r="EU105" s="43">
        <f t="shared" si="543"/>
        <v>305525.08999999997</v>
      </c>
      <c r="EV105" s="43">
        <f t="shared" si="544"/>
        <v>140465.08999999997</v>
      </c>
      <c r="EW105" s="44">
        <f t="shared" si="545"/>
        <v>1.850994123349085</v>
      </c>
      <c r="EX105" s="33">
        <v>0</v>
      </c>
      <c r="EY105" s="33">
        <f t="shared" si="546"/>
        <v>-52154</v>
      </c>
      <c r="EZ105" s="35">
        <f t="shared" si="547"/>
        <v>0</v>
      </c>
      <c r="FA105" s="33">
        <v>0</v>
      </c>
      <c r="FB105" s="33">
        <f t="shared" si="548"/>
        <v>-60688</v>
      </c>
      <c r="FC105" s="35">
        <f t="shared" si="549"/>
        <v>0</v>
      </c>
      <c r="FD105" s="45">
        <f t="shared" si="550"/>
        <v>0</v>
      </c>
      <c r="FE105" s="45">
        <f t="shared" si="551"/>
        <v>-112842</v>
      </c>
      <c r="FF105" s="46">
        <f t="shared" si="552"/>
        <v>0</v>
      </c>
      <c r="FG105" s="33">
        <v>0</v>
      </c>
      <c r="FH105" s="33">
        <f t="shared" si="553"/>
        <v>-94852</v>
      </c>
      <c r="FI105" s="35">
        <f t="shared" si="554"/>
        <v>0</v>
      </c>
      <c r="FJ105" s="45">
        <f t="shared" si="555"/>
        <v>0</v>
      </c>
      <c r="FK105" s="45">
        <f t="shared" si="556"/>
        <v>-207694</v>
      </c>
      <c r="FL105" s="46">
        <f t="shared" si="557"/>
        <v>0</v>
      </c>
      <c r="FM105" s="33">
        <v>0</v>
      </c>
      <c r="FN105" s="33">
        <f t="shared" si="330"/>
        <v>-97831.09</v>
      </c>
      <c r="FO105" s="35">
        <f t="shared" si="331"/>
        <v>0</v>
      </c>
      <c r="FP105" s="45">
        <f t="shared" si="256"/>
        <v>0</v>
      </c>
      <c r="FQ105" s="45">
        <f t="shared" si="332"/>
        <v>-305525.08999999997</v>
      </c>
      <c r="FR105" s="46">
        <f t="shared" si="333"/>
        <v>0</v>
      </c>
    </row>
    <row r="106" spans="1:174" x14ac:dyDescent="0.2">
      <c r="A106" s="32">
        <v>98</v>
      </c>
      <c r="B106" s="32" t="s">
        <v>190</v>
      </c>
      <c r="C106" s="10">
        <v>1012007098</v>
      </c>
      <c r="D106" s="10">
        <v>101201001</v>
      </c>
      <c r="E106" s="10">
        <v>86618450</v>
      </c>
      <c r="F106" s="32"/>
      <c r="G106" s="32"/>
      <c r="H106" s="32"/>
      <c r="I106" s="34">
        <f t="shared" si="476"/>
        <v>0</v>
      </c>
      <c r="J106" s="32"/>
      <c r="K106" s="32"/>
      <c r="L106" s="32"/>
      <c r="M106" s="34">
        <f t="shared" si="477"/>
        <v>0</v>
      </c>
      <c r="N106" s="32"/>
      <c r="O106" s="32"/>
      <c r="P106" s="32"/>
      <c r="Q106" s="34">
        <f t="shared" si="478"/>
        <v>0</v>
      </c>
      <c r="R106" s="32"/>
      <c r="S106" s="32"/>
      <c r="T106" s="32"/>
      <c r="U106" s="34">
        <v>418110</v>
      </c>
      <c r="V106" s="33">
        <v>27299</v>
      </c>
      <c r="W106" s="33">
        <f t="shared" si="479"/>
        <v>27299</v>
      </c>
      <c r="X106" s="35" t="e">
        <f t="shared" si="480"/>
        <v>#DIV/0!</v>
      </c>
      <c r="Y106" s="33">
        <v>25376</v>
      </c>
      <c r="Z106" s="33">
        <f t="shared" si="481"/>
        <v>25376</v>
      </c>
      <c r="AA106" s="35" t="e">
        <f t="shared" si="482"/>
        <v>#DIV/0!</v>
      </c>
      <c r="AB106" s="33">
        <v>29777</v>
      </c>
      <c r="AC106" s="33">
        <f t="shared" si="483"/>
        <v>29777</v>
      </c>
      <c r="AD106" s="35" t="e">
        <f t="shared" si="484"/>
        <v>#DIV/0!</v>
      </c>
      <c r="AE106" s="36">
        <f t="shared" si="485"/>
        <v>82452</v>
      </c>
      <c r="AF106" s="36">
        <f t="shared" si="486"/>
        <v>82452</v>
      </c>
      <c r="AG106" s="37" t="e">
        <f t="shared" si="487"/>
        <v>#DIV/0!</v>
      </c>
      <c r="AH106" s="33">
        <v>34531</v>
      </c>
      <c r="AI106" s="33">
        <f t="shared" si="488"/>
        <v>34531</v>
      </c>
      <c r="AJ106" s="35" t="e">
        <f t="shared" si="489"/>
        <v>#DIV/0!</v>
      </c>
      <c r="AK106" s="33">
        <v>28620</v>
      </c>
      <c r="AL106" s="33">
        <f t="shared" si="490"/>
        <v>28620</v>
      </c>
      <c r="AM106" s="35" t="e">
        <f t="shared" si="491"/>
        <v>#DIV/0!</v>
      </c>
      <c r="AN106" s="33">
        <v>48883</v>
      </c>
      <c r="AO106" s="33">
        <f t="shared" si="492"/>
        <v>48883</v>
      </c>
      <c r="AP106" s="35" t="e">
        <f t="shared" si="493"/>
        <v>#DIV/0!</v>
      </c>
      <c r="AQ106" s="38">
        <f t="shared" si="494"/>
        <v>194486</v>
      </c>
      <c r="AR106" s="38">
        <f t="shared" si="495"/>
        <v>194486</v>
      </c>
      <c r="AS106" s="39" t="e">
        <f t="shared" si="496"/>
        <v>#DIV/0!</v>
      </c>
      <c r="AT106" s="33">
        <v>40740</v>
      </c>
      <c r="AU106" s="33">
        <f t="shared" si="497"/>
        <v>40740</v>
      </c>
      <c r="AV106" s="35" t="e">
        <f t="shared" si="498"/>
        <v>#DIV/0!</v>
      </c>
      <c r="AW106" s="33">
        <v>47587</v>
      </c>
      <c r="AX106" s="33">
        <f t="shared" si="499"/>
        <v>47587</v>
      </c>
      <c r="AY106" s="35" t="e">
        <f t="shared" si="500"/>
        <v>#DIV/0!</v>
      </c>
      <c r="AZ106" s="33">
        <v>37278</v>
      </c>
      <c r="BA106" s="33">
        <f t="shared" si="501"/>
        <v>37278</v>
      </c>
      <c r="BB106" s="40" t="e">
        <f t="shared" si="502"/>
        <v>#DIV/0!</v>
      </c>
      <c r="BC106" s="38">
        <f t="shared" si="503"/>
        <v>320091</v>
      </c>
      <c r="BD106" s="38">
        <f t="shared" si="504"/>
        <v>320091</v>
      </c>
      <c r="BE106" s="39" t="e">
        <f t="shared" si="505"/>
        <v>#DIV/0!</v>
      </c>
      <c r="BF106" s="33">
        <v>39457</v>
      </c>
      <c r="BG106" s="33">
        <f t="shared" si="506"/>
        <v>39457</v>
      </c>
      <c r="BH106" s="40" t="e">
        <f t="shared" si="507"/>
        <v>#DIV/0!</v>
      </c>
      <c r="BI106" s="33">
        <v>29404</v>
      </c>
      <c r="BJ106" s="33">
        <f t="shared" si="508"/>
        <v>29404</v>
      </c>
      <c r="BK106" s="40" t="e">
        <f t="shared" si="509"/>
        <v>#DIV/0!</v>
      </c>
      <c r="BL106" s="33">
        <v>43939</v>
      </c>
      <c r="BM106" s="33">
        <f t="shared" si="510"/>
        <v>43939</v>
      </c>
      <c r="BN106" s="40" t="e">
        <f t="shared" si="511"/>
        <v>#DIV/0!</v>
      </c>
      <c r="BO106" s="38">
        <f t="shared" si="512"/>
        <v>432891</v>
      </c>
      <c r="BP106" s="33">
        <f t="shared" si="513"/>
        <v>14781</v>
      </c>
      <c r="BQ106" s="40">
        <f t="shared" si="514"/>
        <v>1.0353519408768028</v>
      </c>
      <c r="BR106" s="33">
        <v>30098</v>
      </c>
      <c r="BS106" s="33">
        <f t="shared" si="515"/>
        <v>2799</v>
      </c>
      <c r="BT106" s="35">
        <f t="shared" si="516"/>
        <v>1.102531228250119</v>
      </c>
      <c r="BU106" s="33">
        <v>36088</v>
      </c>
      <c r="BV106" s="33">
        <f t="shared" si="517"/>
        <v>10712</v>
      </c>
      <c r="BW106" s="35">
        <f t="shared" si="518"/>
        <v>1.4221311475409837</v>
      </c>
      <c r="BX106" s="33">
        <v>44580</v>
      </c>
      <c r="BY106" s="33">
        <f t="shared" si="519"/>
        <v>14803</v>
      </c>
      <c r="BZ106" s="35">
        <f t="shared" si="520"/>
        <v>1.4971286563455015</v>
      </c>
      <c r="CA106" s="41">
        <f t="shared" si="521"/>
        <v>110766</v>
      </c>
      <c r="CB106" s="41">
        <f t="shared" si="522"/>
        <v>28314</v>
      </c>
      <c r="CC106" s="42">
        <f t="shared" si="523"/>
        <v>1.3433997962450881</v>
      </c>
      <c r="CD106" s="33">
        <v>30054</v>
      </c>
      <c r="CE106" s="33">
        <f t="shared" si="524"/>
        <v>-4477</v>
      </c>
      <c r="CF106" s="35">
        <f t="shared" si="525"/>
        <v>0.87034838261272485</v>
      </c>
      <c r="CG106" s="33">
        <v>45917</v>
      </c>
      <c r="CH106" s="33">
        <f t="shared" si="526"/>
        <v>17297</v>
      </c>
      <c r="CI106" s="35">
        <f t="shared" si="527"/>
        <v>1.6043675751222921</v>
      </c>
      <c r="CJ106" s="33">
        <v>54825</v>
      </c>
      <c r="CK106" s="33">
        <f t="shared" si="528"/>
        <v>5942</v>
      </c>
      <c r="CL106" s="35">
        <f t="shared" si="529"/>
        <v>1.1215555510095534</v>
      </c>
      <c r="CM106" s="41">
        <f t="shared" si="530"/>
        <v>241562</v>
      </c>
      <c r="CN106" s="41">
        <f t="shared" si="531"/>
        <v>47076</v>
      </c>
      <c r="CO106" s="42">
        <f t="shared" si="532"/>
        <v>1.2420534125849676</v>
      </c>
      <c r="CP106" s="33">
        <v>61247</v>
      </c>
      <c r="CQ106" s="33">
        <f t="shared" si="533"/>
        <v>20507</v>
      </c>
      <c r="CR106" s="35">
        <f t="shared" si="534"/>
        <v>1.5033627884143348</v>
      </c>
      <c r="CS106" s="33">
        <v>0</v>
      </c>
      <c r="CT106" s="33">
        <f t="shared" si="535"/>
        <v>-47587</v>
      </c>
      <c r="CU106" s="35">
        <f t="shared" si="536"/>
        <v>0</v>
      </c>
      <c r="CV106" s="33">
        <v>48131</v>
      </c>
      <c r="CW106" s="33">
        <f t="shared" si="537"/>
        <v>10853</v>
      </c>
      <c r="CX106" s="35">
        <f t="shared" si="538"/>
        <v>1.2911368635656419</v>
      </c>
      <c r="CY106" s="41">
        <f t="shared" si="441"/>
        <v>350940</v>
      </c>
      <c r="CZ106" s="41">
        <f t="shared" si="442"/>
        <v>30849</v>
      </c>
      <c r="DA106" s="42">
        <f t="shared" si="443"/>
        <v>1.0963757181551497</v>
      </c>
      <c r="DB106" s="33">
        <v>33714</v>
      </c>
      <c r="DC106" s="33">
        <f t="shared" si="539"/>
        <v>-5743</v>
      </c>
      <c r="DD106" s="35">
        <f t="shared" si="540"/>
        <v>0.85444914717287168</v>
      </c>
      <c r="DE106" s="33">
        <v>38985</v>
      </c>
      <c r="DF106" s="33">
        <f t="shared" si="446"/>
        <v>9581</v>
      </c>
      <c r="DG106" s="35">
        <f t="shared" si="447"/>
        <v>1.3258400217657462</v>
      </c>
      <c r="DH106" s="33">
        <v>43872.58</v>
      </c>
      <c r="DI106" s="33">
        <f t="shared" si="448"/>
        <v>-66.419999999998254</v>
      </c>
      <c r="DJ106" s="35">
        <f t="shared" si="449"/>
        <v>0.9984883588611484</v>
      </c>
      <c r="DK106" s="41">
        <f t="shared" si="450"/>
        <v>467511.58</v>
      </c>
      <c r="DL106" s="41">
        <f t="shared" si="451"/>
        <v>34620.580000000016</v>
      </c>
      <c r="DM106" s="42">
        <f t="shared" si="452"/>
        <v>1.0799752824614048</v>
      </c>
      <c r="DN106" s="33">
        <v>68956</v>
      </c>
      <c r="DO106" s="33">
        <f t="shared" si="453"/>
        <v>2770</v>
      </c>
      <c r="DP106" s="35">
        <f t="shared" si="454"/>
        <v>1.0418517511256158</v>
      </c>
      <c r="DQ106" s="33">
        <v>46124</v>
      </c>
      <c r="DR106" s="33">
        <f t="shared" si="455"/>
        <v>1544</v>
      </c>
      <c r="DS106" s="35">
        <f t="shared" si="456"/>
        <v>1.0346343651861822</v>
      </c>
      <c r="DT106" s="43">
        <f t="shared" si="457"/>
        <v>115080</v>
      </c>
      <c r="DU106" s="43">
        <f t="shared" si="458"/>
        <v>4314</v>
      </c>
      <c r="DV106" s="44">
        <f t="shared" si="459"/>
        <v>1.0389469692866042</v>
      </c>
      <c r="DW106" s="33">
        <v>103541</v>
      </c>
      <c r="DX106" s="33">
        <f t="shared" si="460"/>
        <v>-27255</v>
      </c>
      <c r="DY106" s="35">
        <f t="shared" si="461"/>
        <v>0.79162206795314838</v>
      </c>
      <c r="DZ106" s="43">
        <f t="shared" si="462"/>
        <v>218621</v>
      </c>
      <c r="EA106" s="43">
        <f t="shared" si="463"/>
        <v>-22941</v>
      </c>
      <c r="EB106" s="44">
        <f t="shared" si="464"/>
        <v>0.90503059256008811</v>
      </c>
      <c r="EC106" s="33">
        <v>131288</v>
      </c>
      <c r="ED106" s="33">
        <f t="shared" si="465"/>
        <v>70041</v>
      </c>
      <c r="EE106" s="35">
        <f t="shared" si="466"/>
        <v>2.1435825428184239</v>
      </c>
      <c r="EF106" s="33">
        <v>0</v>
      </c>
      <c r="EG106" s="33">
        <f t="shared" si="467"/>
        <v>0</v>
      </c>
      <c r="EH106" s="35" t="e">
        <f t="shared" si="468"/>
        <v>#DIV/0!</v>
      </c>
      <c r="EI106" s="33">
        <v>0</v>
      </c>
      <c r="EJ106" s="33">
        <f t="shared" si="469"/>
        <v>-48131</v>
      </c>
      <c r="EK106" s="35">
        <f t="shared" si="470"/>
        <v>0</v>
      </c>
      <c r="EL106" s="43">
        <f t="shared" si="471"/>
        <v>349909</v>
      </c>
      <c r="EM106" s="43">
        <f t="shared" si="472"/>
        <v>-1031</v>
      </c>
      <c r="EN106" s="44">
        <f t="shared" si="473"/>
        <v>0.99706217587051915</v>
      </c>
      <c r="EO106" s="33"/>
      <c r="EP106" s="33">
        <f t="shared" si="474"/>
        <v>-72699</v>
      </c>
      <c r="EQ106" s="35">
        <f t="shared" si="475"/>
        <v>0</v>
      </c>
      <c r="ER106" s="33">
        <v>0</v>
      </c>
      <c r="ES106" s="33">
        <f t="shared" si="541"/>
        <v>-43872.58</v>
      </c>
      <c r="ET106" s="35">
        <f t="shared" si="542"/>
        <v>0</v>
      </c>
      <c r="EU106" s="43">
        <f t="shared" si="543"/>
        <v>349909</v>
      </c>
      <c r="EV106" s="43">
        <f t="shared" si="544"/>
        <v>-117602.58000000002</v>
      </c>
      <c r="EW106" s="44">
        <f t="shared" si="545"/>
        <v>0.74844991005356487</v>
      </c>
      <c r="EX106" s="33">
        <v>0</v>
      </c>
      <c r="EY106" s="33">
        <f t="shared" si="546"/>
        <v>-115080</v>
      </c>
      <c r="EZ106" s="35">
        <f t="shared" si="547"/>
        <v>0</v>
      </c>
      <c r="FA106" s="33">
        <v>0</v>
      </c>
      <c r="FB106" s="33">
        <f t="shared" si="548"/>
        <v>-103541</v>
      </c>
      <c r="FC106" s="35">
        <f t="shared" si="549"/>
        <v>0</v>
      </c>
      <c r="FD106" s="45">
        <f t="shared" si="550"/>
        <v>0</v>
      </c>
      <c r="FE106" s="45">
        <f t="shared" si="551"/>
        <v>-218621</v>
      </c>
      <c r="FF106" s="46">
        <f t="shared" si="552"/>
        <v>0</v>
      </c>
      <c r="FG106" s="33">
        <v>0</v>
      </c>
      <c r="FH106" s="33">
        <f t="shared" si="553"/>
        <v>-131288</v>
      </c>
      <c r="FI106" s="35">
        <f t="shared" si="554"/>
        <v>0</v>
      </c>
      <c r="FJ106" s="45">
        <f t="shared" si="555"/>
        <v>0</v>
      </c>
      <c r="FK106" s="45">
        <f t="shared" si="556"/>
        <v>-349909</v>
      </c>
      <c r="FL106" s="46">
        <f t="shared" si="557"/>
        <v>0</v>
      </c>
      <c r="FM106" s="33">
        <v>0</v>
      </c>
      <c r="FN106" s="33">
        <f t="shared" si="330"/>
        <v>0</v>
      </c>
      <c r="FO106" s="35" t="e">
        <f t="shared" si="331"/>
        <v>#DIV/0!</v>
      </c>
      <c r="FP106" s="45">
        <f t="shared" si="256"/>
        <v>0</v>
      </c>
      <c r="FQ106" s="45">
        <f t="shared" si="332"/>
        <v>-349909</v>
      </c>
      <c r="FR106" s="46">
        <f t="shared" si="333"/>
        <v>0</v>
      </c>
    </row>
    <row r="107" spans="1:174" x14ac:dyDescent="0.2">
      <c r="A107" s="32">
        <v>99</v>
      </c>
      <c r="B107" s="32" t="s">
        <v>191</v>
      </c>
      <c r="C107" s="10">
        <v>7714794048</v>
      </c>
      <c r="D107" s="10">
        <v>103515001</v>
      </c>
      <c r="E107" s="10">
        <v>86618450</v>
      </c>
      <c r="F107" s="32"/>
      <c r="G107" s="32"/>
      <c r="H107" s="32"/>
      <c r="I107" s="34">
        <f t="shared" si="476"/>
        <v>0</v>
      </c>
      <c r="J107" s="32"/>
      <c r="K107" s="32"/>
      <c r="L107" s="32"/>
      <c r="M107" s="34">
        <f t="shared" si="477"/>
        <v>0</v>
      </c>
      <c r="N107" s="32"/>
      <c r="O107" s="32"/>
      <c r="P107" s="32"/>
      <c r="Q107" s="34">
        <f t="shared" si="478"/>
        <v>0</v>
      </c>
      <c r="R107" s="32"/>
      <c r="S107" s="32"/>
      <c r="T107" s="32"/>
      <c r="U107" s="34">
        <f>Q107+R107+S107+T107</f>
        <v>0</v>
      </c>
      <c r="V107" s="32"/>
      <c r="W107" s="32">
        <f t="shared" si="479"/>
        <v>0</v>
      </c>
      <c r="X107" s="35" t="e">
        <f t="shared" si="480"/>
        <v>#DIV/0!</v>
      </c>
      <c r="Y107" s="32"/>
      <c r="Z107" s="32">
        <f t="shared" si="481"/>
        <v>0</v>
      </c>
      <c r="AA107" s="35" t="e">
        <f t="shared" si="482"/>
        <v>#DIV/0!</v>
      </c>
      <c r="AB107" s="32"/>
      <c r="AC107" s="32">
        <f t="shared" si="483"/>
        <v>0</v>
      </c>
      <c r="AD107" s="35" t="e">
        <f t="shared" si="484"/>
        <v>#DIV/0!</v>
      </c>
      <c r="AE107" s="36">
        <f t="shared" si="485"/>
        <v>0</v>
      </c>
      <c r="AF107" s="36">
        <f t="shared" si="486"/>
        <v>0</v>
      </c>
      <c r="AG107" s="37" t="e">
        <f t="shared" si="487"/>
        <v>#DIV/0!</v>
      </c>
      <c r="AH107" s="33"/>
      <c r="AI107" s="33">
        <f t="shared" si="488"/>
        <v>0</v>
      </c>
      <c r="AJ107" s="35" t="e">
        <f t="shared" si="489"/>
        <v>#DIV/0!</v>
      </c>
      <c r="AK107" s="33"/>
      <c r="AL107" s="33">
        <f t="shared" si="490"/>
        <v>0</v>
      </c>
      <c r="AM107" s="35" t="e">
        <f t="shared" si="491"/>
        <v>#DIV/0!</v>
      </c>
      <c r="AN107" s="33"/>
      <c r="AO107" s="33">
        <f t="shared" si="492"/>
        <v>0</v>
      </c>
      <c r="AP107" s="35" t="e">
        <f t="shared" si="493"/>
        <v>#DIV/0!</v>
      </c>
      <c r="AQ107" s="38">
        <f t="shared" si="494"/>
        <v>0</v>
      </c>
      <c r="AR107" s="38">
        <f t="shared" si="495"/>
        <v>0</v>
      </c>
      <c r="AS107" s="39" t="e">
        <f t="shared" si="496"/>
        <v>#DIV/0!</v>
      </c>
      <c r="AT107" s="33"/>
      <c r="AU107" s="33">
        <f t="shared" si="497"/>
        <v>0</v>
      </c>
      <c r="AV107" s="35" t="e">
        <f t="shared" si="498"/>
        <v>#DIV/0!</v>
      </c>
      <c r="AW107" s="33"/>
      <c r="AX107" s="33">
        <f t="shared" si="499"/>
        <v>0</v>
      </c>
      <c r="AY107" s="35" t="e">
        <f t="shared" si="500"/>
        <v>#DIV/0!</v>
      </c>
      <c r="AZ107" s="33"/>
      <c r="BA107" s="33">
        <f t="shared" si="501"/>
        <v>0</v>
      </c>
      <c r="BB107" s="40" t="e">
        <f t="shared" si="502"/>
        <v>#DIV/0!</v>
      </c>
      <c r="BC107" s="38">
        <f t="shared" si="503"/>
        <v>0</v>
      </c>
      <c r="BD107" s="38">
        <f t="shared" si="504"/>
        <v>0</v>
      </c>
      <c r="BE107" s="39" t="e">
        <f t="shared" si="505"/>
        <v>#DIV/0!</v>
      </c>
      <c r="BF107" s="33"/>
      <c r="BG107" s="33">
        <f t="shared" si="506"/>
        <v>0</v>
      </c>
      <c r="BH107" s="40" t="e">
        <f t="shared" si="507"/>
        <v>#DIV/0!</v>
      </c>
      <c r="BI107" s="33"/>
      <c r="BJ107" s="33">
        <f t="shared" si="508"/>
        <v>0</v>
      </c>
      <c r="BK107" s="40" t="e">
        <f t="shared" si="509"/>
        <v>#DIV/0!</v>
      </c>
      <c r="BL107" s="33"/>
      <c r="BM107" s="33">
        <f t="shared" si="510"/>
        <v>0</v>
      </c>
      <c r="BN107" s="40" t="e">
        <f t="shared" si="511"/>
        <v>#DIV/0!</v>
      </c>
      <c r="BO107" s="38">
        <f t="shared" si="512"/>
        <v>0</v>
      </c>
      <c r="BP107" s="33">
        <f t="shared" si="513"/>
        <v>0</v>
      </c>
      <c r="BQ107" s="40" t="e">
        <f t="shared" si="514"/>
        <v>#DIV/0!</v>
      </c>
      <c r="BR107" s="33"/>
      <c r="BS107" s="33">
        <f t="shared" si="515"/>
        <v>0</v>
      </c>
      <c r="BT107" s="35" t="e">
        <f t="shared" si="516"/>
        <v>#DIV/0!</v>
      </c>
      <c r="BU107" s="33"/>
      <c r="BV107" s="33">
        <f t="shared" si="517"/>
        <v>0</v>
      </c>
      <c r="BW107" s="35" t="e">
        <f t="shared" si="518"/>
        <v>#DIV/0!</v>
      </c>
      <c r="BX107" s="33"/>
      <c r="BY107" s="33">
        <f t="shared" si="519"/>
        <v>0</v>
      </c>
      <c r="BZ107" s="35" t="e">
        <f t="shared" si="520"/>
        <v>#DIV/0!</v>
      </c>
      <c r="CA107" s="41">
        <f t="shared" si="521"/>
        <v>0</v>
      </c>
      <c r="CB107" s="41">
        <f t="shared" si="522"/>
        <v>0</v>
      </c>
      <c r="CC107" s="42" t="e">
        <f t="shared" si="523"/>
        <v>#DIV/0!</v>
      </c>
      <c r="CD107" s="33"/>
      <c r="CE107" s="33">
        <f t="shared" si="524"/>
        <v>0</v>
      </c>
      <c r="CF107" s="35" t="e">
        <f t="shared" si="525"/>
        <v>#DIV/0!</v>
      </c>
      <c r="CG107" s="33"/>
      <c r="CH107" s="33">
        <f t="shared" si="526"/>
        <v>0</v>
      </c>
      <c r="CI107" s="35" t="e">
        <f t="shared" si="527"/>
        <v>#DIV/0!</v>
      </c>
      <c r="CJ107" s="33"/>
      <c r="CK107" s="33">
        <f t="shared" si="528"/>
        <v>0</v>
      </c>
      <c r="CL107" s="35" t="e">
        <f t="shared" si="529"/>
        <v>#DIV/0!</v>
      </c>
      <c r="CM107" s="41">
        <f t="shared" si="530"/>
        <v>0</v>
      </c>
      <c r="CN107" s="41">
        <f t="shared" si="531"/>
        <v>0</v>
      </c>
      <c r="CO107" s="42" t="e">
        <f t="shared" si="532"/>
        <v>#DIV/0!</v>
      </c>
      <c r="CP107" s="33"/>
      <c r="CQ107" s="33">
        <f t="shared" si="533"/>
        <v>0</v>
      </c>
      <c r="CR107" s="35" t="e">
        <f t="shared" si="534"/>
        <v>#DIV/0!</v>
      </c>
      <c r="CS107" s="33"/>
      <c r="CT107" s="33">
        <f t="shared" si="535"/>
        <v>0</v>
      </c>
      <c r="CU107" s="35" t="e">
        <f t="shared" si="536"/>
        <v>#DIV/0!</v>
      </c>
      <c r="CV107" s="33"/>
      <c r="CW107" s="33">
        <f t="shared" si="537"/>
        <v>0</v>
      </c>
      <c r="CX107" s="35" t="e">
        <f t="shared" si="538"/>
        <v>#DIV/0!</v>
      </c>
      <c r="CY107" s="41">
        <f t="shared" si="441"/>
        <v>0</v>
      </c>
      <c r="CZ107" s="41">
        <f t="shared" si="442"/>
        <v>0</v>
      </c>
      <c r="DA107" s="42" t="e">
        <f t="shared" si="443"/>
        <v>#DIV/0!</v>
      </c>
      <c r="DB107" s="33"/>
      <c r="DC107" s="33">
        <f t="shared" si="539"/>
        <v>0</v>
      </c>
      <c r="DD107" s="35" t="e">
        <f t="shared" si="540"/>
        <v>#DIV/0!</v>
      </c>
      <c r="DE107" s="33"/>
      <c r="DF107" s="33">
        <f t="shared" si="446"/>
        <v>0</v>
      </c>
      <c r="DG107" s="35" t="e">
        <f t="shared" si="447"/>
        <v>#DIV/0!</v>
      </c>
      <c r="DH107" s="33"/>
      <c r="DI107" s="33">
        <f t="shared" si="448"/>
        <v>0</v>
      </c>
      <c r="DJ107" s="35" t="e">
        <f t="shared" si="449"/>
        <v>#DIV/0!</v>
      </c>
      <c r="DK107" s="41">
        <f t="shared" si="450"/>
        <v>0</v>
      </c>
      <c r="DL107" s="41">
        <f t="shared" si="451"/>
        <v>0</v>
      </c>
      <c r="DM107" s="42" t="e">
        <f t="shared" si="452"/>
        <v>#DIV/0!</v>
      </c>
      <c r="DN107" s="33"/>
      <c r="DO107" s="33">
        <f t="shared" si="453"/>
        <v>0</v>
      </c>
      <c r="DP107" s="35" t="e">
        <f t="shared" si="454"/>
        <v>#DIV/0!</v>
      </c>
      <c r="DQ107" s="33"/>
      <c r="DR107" s="33">
        <f t="shared" si="455"/>
        <v>0</v>
      </c>
      <c r="DS107" s="35" t="e">
        <f t="shared" si="456"/>
        <v>#DIV/0!</v>
      </c>
      <c r="DT107" s="43">
        <f t="shared" si="457"/>
        <v>0</v>
      </c>
      <c r="DU107" s="43">
        <f t="shared" si="458"/>
        <v>0</v>
      </c>
      <c r="DV107" s="44" t="e">
        <f t="shared" si="459"/>
        <v>#DIV/0!</v>
      </c>
      <c r="DW107" s="33"/>
      <c r="DX107" s="33">
        <f t="shared" si="460"/>
        <v>0</v>
      </c>
      <c r="DY107" s="35" t="e">
        <f t="shared" si="461"/>
        <v>#DIV/0!</v>
      </c>
      <c r="DZ107" s="43">
        <f t="shared" si="462"/>
        <v>0</v>
      </c>
      <c r="EA107" s="43">
        <f t="shared" si="463"/>
        <v>0</v>
      </c>
      <c r="EB107" s="44" t="e">
        <f t="shared" si="464"/>
        <v>#DIV/0!</v>
      </c>
      <c r="EC107" s="33"/>
      <c r="ED107" s="33">
        <f t="shared" si="465"/>
        <v>0</v>
      </c>
      <c r="EE107" s="35" t="e">
        <f t="shared" si="466"/>
        <v>#DIV/0!</v>
      </c>
      <c r="EF107" s="33"/>
      <c r="EG107" s="33">
        <f t="shared" si="467"/>
        <v>0</v>
      </c>
      <c r="EH107" s="35" t="e">
        <f t="shared" si="468"/>
        <v>#DIV/0!</v>
      </c>
      <c r="EI107" s="33"/>
      <c r="EJ107" s="33">
        <f t="shared" si="469"/>
        <v>0</v>
      </c>
      <c r="EK107" s="35" t="e">
        <f t="shared" si="470"/>
        <v>#DIV/0!</v>
      </c>
      <c r="EL107" s="43">
        <f t="shared" si="471"/>
        <v>0</v>
      </c>
      <c r="EM107" s="43">
        <f t="shared" si="472"/>
        <v>0</v>
      </c>
      <c r="EN107" s="44" t="e">
        <f t="shared" si="473"/>
        <v>#DIV/0!</v>
      </c>
      <c r="EO107" s="33">
        <v>424407</v>
      </c>
      <c r="EP107" s="33">
        <f t="shared" si="474"/>
        <v>424407</v>
      </c>
      <c r="EQ107" s="35" t="e">
        <f t="shared" si="475"/>
        <v>#DIV/0!</v>
      </c>
      <c r="ER107" s="33">
        <v>171367</v>
      </c>
      <c r="ES107" s="33">
        <f t="shared" si="541"/>
        <v>171367</v>
      </c>
      <c r="ET107" s="35" t="e">
        <f t="shared" si="542"/>
        <v>#DIV/0!</v>
      </c>
      <c r="EU107" s="43">
        <f t="shared" si="543"/>
        <v>595774</v>
      </c>
      <c r="EV107" s="43">
        <f t="shared" si="544"/>
        <v>595774</v>
      </c>
      <c r="EW107" s="44" t="e">
        <f t="shared" si="545"/>
        <v>#DIV/0!</v>
      </c>
      <c r="EX107" s="33">
        <v>270549</v>
      </c>
      <c r="EY107" s="33">
        <f t="shared" si="546"/>
        <v>270549</v>
      </c>
      <c r="EZ107" s="35" t="e">
        <f t="shared" si="547"/>
        <v>#DIV/0!</v>
      </c>
      <c r="FA107" s="33">
        <v>401726</v>
      </c>
      <c r="FB107" s="33">
        <f t="shared" si="548"/>
        <v>401726</v>
      </c>
      <c r="FC107" s="35" t="e">
        <f t="shared" si="549"/>
        <v>#DIV/0!</v>
      </c>
      <c r="FD107" s="45">
        <f t="shared" si="550"/>
        <v>672275</v>
      </c>
      <c r="FE107" s="45">
        <f t="shared" si="551"/>
        <v>672275</v>
      </c>
      <c r="FF107" s="46" t="e">
        <f t="shared" si="552"/>
        <v>#DIV/0!</v>
      </c>
      <c r="FG107" s="33">
        <v>303172</v>
      </c>
      <c r="FH107" s="33">
        <f t="shared" si="553"/>
        <v>303172</v>
      </c>
      <c r="FI107" s="35" t="e">
        <f t="shared" si="554"/>
        <v>#DIV/0!</v>
      </c>
      <c r="FJ107" s="45">
        <f t="shared" si="555"/>
        <v>975447</v>
      </c>
      <c r="FK107" s="45">
        <f t="shared" si="556"/>
        <v>975447</v>
      </c>
      <c r="FL107" s="46" t="e">
        <f t="shared" si="557"/>
        <v>#DIV/0!</v>
      </c>
      <c r="FM107" s="33">
        <v>449883</v>
      </c>
      <c r="FN107" s="33">
        <f t="shared" si="330"/>
        <v>-145891</v>
      </c>
      <c r="FO107" s="35">
        <f t="shared" si="331"/>
        <v>0.75512358713203331</v>
      </c>
      <c r="FP107" s="45">
        <f t="shared" si="256"/>
        <v>1425330</v>
      </c>
      <c r="FQ107" s="45">
        <f t="shared" si="332"/>
        <v>829556</v>
      </c>
      <c r="FR107" s="46">
        <f t="shared" si="333"/>
        <v>2.3924004740052438</v>
      </c>
    </row>
    <row r="108" spans="1:174" x14ac:dyDescent="0.2">
      <c r="A108" s="32"/>
      <c r="F108" s="32"/>
      <c r="G108" s="32"/>
      <c r="H108" s="32"/>
      <c r="I108" s="34">
        <f t="shared" si="476"/>
        <v>0</v>
      </c>
      <c r="J108" s="32"/>
      <c r="K108" s="32"/>
      <c r="L108" s="32"/>
      <c r="M108" s="34">
        <f t="shared" si="477"/>
        <v>0</v>
      </c>
      <c r="N108" s="32"/>
      <c r="O108" s="32"/>
      <c r="P108" s="32"/>
      <c r="Q108" s="34">
        <f t="shared" si="478"/>
        <v>0</v>
      </c>
      <c r="R108" s="32"/>
      <c r="S108" s="32"/>
      <c r="T108" s="32"/>
      <c r="U108" s="34">
        <f>Q108+R108+S108+T108</f>
        <v>0</v>
      </c>
      <c r="V108" s="32"/>
      <c r="W108" s="32">
        <f t="shared" si="479"/>
        <v>0</v>
      </c>
      <c r="X108" s="35" t="e">
        <f t="shared" si="480"/>
        <v>#DIV/0!</v>
      </c>
      <c r="Y108" s="32"/>
      <c r="Z108" s="32">
        <f t="shared" si="481"/>
        <v>0</v>
      </c>
      <c r="AA108" s="35" t="e">
        <f t="shared" si="482"/>
        <v>#DIV/0!</v>
      </c>
      <c r="AB108" s="32"/>
      <c r="AC108" s="32">
        <f t="shared" si="483"/>
        <v>0</v>
      </c>
      <c r="AD108" s="35" t="e">
        <f t="shared" si="484"/>
        <v>#DIV/0!</v>
      </c>
      <c r="AE108" s="36">
        <f t="shared" si="485"/>
        <v>0</v>
      </c>
      <c r="AF108" s="36">
        <f t="shared" si="486"/>
        <v>0</v>
      </c>
      <c r="AG108" s="37" t="e">
        <f t="shared" si="487"/>
        <v>#DIV/0!</v>
      </c>
      <c r="AH108" s="33"/>
      <c r="AI108" s="33">
        <f t="shared" si="488"/>
        <v>0</v>
      </c>
      <c r="AJ108" s="35" t="e">
        <f t="shared" si="489"/>
        <v>#DIV/0!</v>
      </c>
      <c r="AK108" s="33"/>
      <c r="AL108" s="33">
        <f t="shared" si="490"/>
        <v>0</v>
      </c>
      <c r="AM108" s="35" t="e">
        <f t="shared" si="491"/>
        <v>#DIV/0!</v>
      </c>
      <c r="AN108" s="33">
        <v>0</v>
      </c>
      <c r="AO108" s="33">
        <f t="shared" si="492"/>
        <v>0</v>
      </c>
      <c r="AP108" s="35" t="e">
        <f t="shared" si="493"/>
        <v>#DIV/0!</v>
      </c>
      <c r="AQ108" s="38">
        <f t="shared" si="494"/>
        <v>0</v>
      </c>
      <c r="AR108" s="38">
        <f t="shared" si="495"/>
        <v>0</v>
      </c>
      <c r="AS108" s="39" t="e">
        <f t="shared" si="496"/>
        <v>#DIV/0!</v>
      </c>
      <c r="AT108" s="33">
        <v>0</v>
      </c>
      <c r="AU108" s="33">
        <f t="shared" si="497"/>
        <v>0</v>
      </c>
      <c r="AV108" s="35" t="e">
        <f t="shared" si="498"/>
        <v>#DIV/0!</v>
      </c>
      <c r="AW108" s="33">
        <v>0</v>
      </c>
      <c r="AX108" s="33">
        <f t="shared" si="499"/>
        <v>0</v>
      </c>
      <c r="AY108" s="35" t="e">
        <f t="shared" si="500"/>
        <v>#DIV/0!</v>
      </c>
      <c r="AZ108" s="33"/>
      <c r="BA108" s="33">
        <f t="shared" si="501"/>
        <v>0</v>
      </c>
      <c r="BB108" s="40" t="e">
        <f t="shared" si="502"/>
        <v>#DIV/0!</v>
      </c>
      <c r="BC108" s="38">
        <f t="shared" si="503"/>
        <v>0</v>
      </c>
      <c r="BD108" s="38">
        <f t="shared" si="504"/>
        <v>0</v>
      </c>
      <c r="BE108" s="39" t="e">
        <f t="shared" si="505"/>
        <v>#DIV/0!</v>
      </c>
      <c r="BF108" s="33"/>
      <c r="BG108" s="33">
        <f t="shared" si="506"/>
        <v>0</v>
      </c>
      <c r="BH108" s="40" t="e">
        <f t="shared" si="507"/>
        <v>#DIV/0!</v>
      </c>
      <c r="BI108" s="33"/>
      <c r="BJ108" s="33">
        <f t="shared" si="508"/>
        <v>0</v>
      </c>
      <c r="BK108" s="40" t="e">
        <f t="shared" si="509"/>
        <v>#DIV/0!</v>
      </c>
      <c r="BL108" s="33"/>
      <c r="BM108" s="33">
        <f t="shared" si="510"/>
        <v>0</v>
      </c>
      <c r="BN108" s="40" t="e">
        <f t="shared" si="511"/>
        <v>#DIV/0!</v>
      </c>
      <c r="BO108" s="38">
        <f t="shared" si="512"/>
        <v>0</v>
      </c>
      <c r="BP108" s="33">
        <f t="shared" si="513"/>
        <v>0</v>
      </c>
      <c r="BQ108" s="40" t="e">
        <f t="shared" si="514"/>
        <v>#DIV/0!</v>
      </c>
      <c r="BR108" s="33"/>
      <c r="BS108" s="33">
        <f t="shared" si="515"/>
        <v>0</v>
      </c>
      <c r="BT108" s="35" t="e">
        <f t="shared" si="516"/>
        <v>#DIV/0!</v>
      </c>
      <c r="BU108" s="33"/>
      <c r="BV108" s="33">
        <f t="shared" si="517"/>
        <v>0</v>
      </c>
      <c r="BW108" s="35" t="e">
        <f t="shared" si="518"/>
        <v>#DIV/0!</v>
      </c>
      <c r="BX108" s="33"/>
      <c r="BY108" s="33">
        <f t="shared" si="519"/>
        <v>0</v>
      </c>
      <c r="BZ108" s="35" t="e">
        <f t="shared" si="520"/>
        <v>#DIV/0!</v>
      </c>
      <c r="CA108" s="41">
        <f t="shared" si="521"/>
        <v>0</v>
      </c>
      <c r="CB108" s="41">
        <f t="shared" si="522"/>
        <v>0</v>
      </c>
      <c r="CC108" s="42" t="e">
        <f t="shared" si="523"/>
        <v>#DIV/0!</v>
      </c>
      <c r="CD108" s="33">
        <v>0</v>
      </c>
      <c r="CE108" s="33">
        <f t="shared" si="524"/>
        <v>0</v>
      </c>
      <c r="CF108" s="35" t="e">
        <f t="shared" si="525"/>
        <v>#DIV/0!</v>
      </c>
      <c r="CG108" s="33"/>
      <c r="CH108" s="33">
        <f t="shared" si="526"/>
        <v>0</v>
      </c>
      <c r="CI108" s="35" t="e">
        <f t="shared" si="527"/>
        <v>#DIV/0!</v>
      </c>
      <c r="CJ108" s="33"/>
      <c r="CK108" s="33">
        <f t="shared" si="528"/>
        <v>0</v>
      </c>
      <c r="CL108" s="35" t="e">
        <f t="shared" si="529"/>
        <v>#DIV/0!</v>
      </c>
      <c r="CM108" s="41">
        <f t="shared" si="530"/>
        <v>0</v>
      </c>
      <c r="CN108" s="41">
        <f t="shared" si="531"/>
        <v>0</v>
      </c>
      <c r="CO108" s="42" t="e">
        <f t="shared" si="532"/>
        <v>#DIV/0!</v>
      </c>
      <c r="CP108" s="33"/>
      <c r="CQ108" s="33">
        <f t="shared" si="533"/>
        <v>0</v>
      </c>
      <c r="CR108" s="35" t="e">
        <f t="shared" si="534"/>
        <v>#DIV/0!</v>
      </c>
      <c r="CS108" s="33"/>
      <c r="CT108" s="33">
        <f t="shared" si="535"/>
        <v>0</v>
      </c>
      <c r="CU108" s="35" t="e">
        <f t="shared" si="536"/>
        <v>#DIV/0!</v>
      </c>
      <c r="CV108" s="33"/>
      <c r="CW108" s="33">
        <f t="shared" si="537"/>
        <v>0</v>
      </c>
      <c r="CX108" s="35" t="e">
        <f t="shared" si="538"/>
        <v>#DIV/0!</v>
      </c>
      <c r="CY108" s="41">
        <f t="shared" si="441"/>
        <v>0</v>
      </c>
      <c r="CZ108" s="41">
        <f t="shared" si="442"/>
        <v>0</v>
      </c>
      <c r="DA108" s="42" t="e">
        <f t="shared" si="443"/>
        <v>#DIV/0!</v>
      </c>
      <c r="DB108" s="33"/>
      <c r="DC108" s="33">
        <f t="shared" si="539"/>
        <v>0</v>
      </c>
      <c r="DD108" s="35" t="e">
        <f t="shared" si="540"/>
        <v>#DIV/0!</v>
      </c>
      <c r="DE108" s="33"/>
      <c r="DF108" s="33">
        <f t="shared" si="446"/>
        <v>0</v>
      </c>
      <c r="DG108" s="35" t="e">
        <f t="shared" si="447"/>
        <v>#DIV/0!</v>
      </c>
      <c r="DH108" s="33"/>
      <c r="DI108" s="33">
        <f t="shared" si="448"/>
        <v>0</v>
      </c>
      <c r="DJ108" s="35" t="e">
        <f t="shared" si="449"/>
        <v>#DIV/0!</v>
      </c>
      <c r="DK108" s="41">
        <f t="shared" si="450"/>
        <v>0</v>
      </c>
      <c r="DL108" s="41">
        <f t="shared" si="451"/>
        <v>0</v>
      </c>
      <c r="DM108" s="42" t="e">
        <f t="shared" si="452"/>
        <v>#DIV/0!</v>
      </c>
      <c r="DN108" s="33"/>
      <c r="DO108" s="33">
        <f t="shared" si="453"/>
        <v>0</v>
      </c>
      <c r="DP108" s="35" t="e">
        <f t="shared" si="454"/>
        <v>#DIV/0!</v>
      </c>
      <c r="DQ108" s="33"/>
      <c r="DR108" s="33">
        <f t="shared" si="455"/>
        <v>0</v>
      </c>
      <c r="DS108" s="35" t="e">
        <f t="shared" si="456"/>
        <v>#DIV/0!</v>
      </c>
      <c r="DT108" s="43">
        <f t="shared" si="457"/>
        <v>0</v>
      </c>
      <c r="DU108" s="43">
        <f t="shared" si="458"/>
        <v>0</v>
      </c>
      <c r="DV108" s="44" t="e">
        <f t="shared" si="459"/>
        <v>#DIV/0!</v>
      </c>
      <c r="DW108" s="33"/>
      <c r="DX108" s="33">
        <f t="shared" si="460"/>
        <v>0</v>
      </c>
      <c r="DY108" s="35" t="e">
        <f t="shared" si="461"/>
        <v>#DIV/0!</v>
      </c>
      <c r="DZ108" s="43">
        <f t="shared" si="462"/>
        <v>0</v>
      </c>
      <c r="EA108" s="43">
        <f t="shared" si="463"/>
        <v>0</v>
      </c>
      <c r="EB108" s="44" t="e">
        <f t="shared" si="464"/>
        <v>#DIV/0!</v>
      </c>
      <c r="EC108" s="33"/>
      <c r="ED108" s="33">
        <f t="shared" si="465"/>
        <v>0</v>
      </c>
      <c r="EE108" s="35" t="e">
        <f t="shared" si="466"/>
        <v>#DIV/0!</v>
      </c>
      <c r="EF108" s="33"/>
      <c r="EG108" s="33">
        <f t="shared" si="467"/>
        <v>0</v>
      </c>
      <c r="EH108" s="35" t="e">
        <f t="shared" si="468"/>
        <v>#DIV/0!</v>
      </c>
      <c r="EI108" s="33"/>
      <c r="EJ108" s="33">
        <f t="shared" si="469"/>
        <v>0</v>
      </c>
      <c r="EK108" s="35" t="e">
        <f t="shared" si="470"/>
        <v>#DIV/0!</v>
      </c>
      <c r="EL108" s="43">
        <f t="shared" si="471"/>
        <v>0</v>
      </c>
      <c r="EM108" s="43">
        <f t="shared" si="472"/>
        <v>0</v>
      </c>
      <c r="EN108" s="44" t="e">
        <f t="shared" si="473"/>
        <v>#DIV/0!</v>
      </c>
      <c r="EO108" s="33"/>
      <c r="EP108" s="33">
        <f t="shared" si="474"/>
        <v>0</v>
      </c>
      <c r="EQ108" s="35" t="e">
        <f t="shared" si="475"/>
        <v>#DIV/0!</v>
      </c>
      <c r="ER108" s="33"/>
      <c r="ES108" s="33">
        <f t="shared" si="541"/>
        <v>0</v>
      </c>
      <c r="ET108" s="35" t="e">
        <f t="shared" si="542"/>
        <v>#DIV/0!</v>
      </c>
      <c r="EU108" s="43">
        <f t="shared" si="543"/>
        <v>0</v>
      </c>
      <c r="EV108" s="43">
        <f t="shared" si="544"/>
        <v>0</v>
      </c>
      <c r="EW108" s="44" t="e">
        <f t="shared" si="545"/>
        <v>#DIV/0!</v>
      </c>
      <c r="EX108" s="33"/>
      <c r="EY108" s="33">
        <f t="shared" si="546"/>
        <v>0</v>
      </c>
      <c r="EZ108" s="35" t="e">
        <f t="shared" si="547"/>
        <v>#DIV/0!</v>
      </c>
      <c r="FA108" s="33"/>
      <c r="FB108" s="33">
        <f t="shared" si="548"/>
        <v>0</v>
      </c>
      <c r="FC108" s="35" t="e">
        <f t="shared" si="549"/>
        <v>#DIV/0!</v>
      </c>
      <c r="FD108" s="45">
        <f t="shared" si="550"/>
        <v>0</v>
      </c>
      <c r="FE108" s="45">
        <f t="shared" si="551"/>
        <v>0</v>
      </c>
      <c r="FF108" s="46" t="e">
        <f t="shared" si="552"/>
        <v>#DIV/0!</v>
      </c>
      <c r="FG108" s="33"/>
      <c r="FH108" s="33">
        <f t="shared" si="553"/>
        <v>0</v>
      </c>
      <c r="FI108" s="35" t="e">
        <f t="shared" si="554"/>
        <v>#DIV/0!</v>
      </c>
      <c r="FJ108" s="45">
        <f t="shared" si="555"/>
        <v>0</v>
      </c>
      <c r="FK108" s="45">
        <f t="shared" si="556"/>
        <v>0</v>
      </c>
      <c r="FL108" s="46" t="e">
        <f t="shared" si="557"/>
        <v>#DIV/0!</v>
      </c>
      <c r="FM108" s="33"/>
      <c r="FN108" s="33">
        <f t="shared" si="330"/>
        <v>0</v>
      </c>
      <c r="FO108" s="35" t="e">
        <f t="shared" si="331"/>
        <v>#DIV/0!</v>
      </c>
      <c r="FP108" s="45">
        <f t="shared" si="256"/>
        <v>0</v>
      </c>
      <c r="FQ108" s="45">
        <f t="shared" si="332"/>
        <v>0</v>
      </c>
      <c r="FR108" s="46" t="e">
        <f t="shared" si="333"/>
        <v>#DIV/0!</v>
      </c>
    </row>
  </sheetData>
  <autoFilter ref="A5:AR108"/>
  <mergeCells count="126">
    <mergeCell ref="FN3:FO3"/>
    <mergeCell ref="FP3:FP4"/>
    <mergeCell ref="FQ3:FR3"/>
    <mergeCell ref="FA3:FA4"/>
    <mergeCell ref="FB3:FC3"/>
    <mergeCell ref="FD3:FD4"/>
    <mergeCell ref="FE3:FF3"/>
    <mergeCell ref="FG3:FG4"/>
    <mergeCell ref="FH3:FI3"/>
    <mergeCell ref="FJ3:FJ4"/>
    <mergeCell ref="FK3:FL3"/>
    <mergeCell ref="FM3:FM4"/>
    <mergeCell ref="EM3:EN3"/>
    <mergeCell ref="EO3:EO4"/>
    <mergeCell ref="EP3:EQ3"/>
    <mergeCell ref="ER3:ER4"/>
    <mergeCell ref="ES3:ET3"/>
    <mergeCell ref="EU3:EU4"/>
    <mergeCell ref="EV3:EW3"/>
    <mergeCell ref="EX3:EX4"/>
    <mergeCell ref="EY3:EZ3"/>
    <mergeCell ref="DZ3:DZ4"/>
    <mergeCell ref="EA3:EB3"/>
    <mergeCell ref="EC3:EC4"/>
    <mergeCell ref="ED3:EE3"/>
    <mergeCell ref="EF3:EF4"/>
    <mergeCell ref="EG3:EH3"/>
    <mergeCell ref="EI3:EI4"/>
    <mergeCell ref="EJ3:EK3"/>
    <mergeCell ref="EL3:EL4"/>
    <mergeCell ref="DL3:DM3"/>
    <mergeCell ref="DN3:DN4"/>
    <mergeCell ref="DO3:DP3"/>
    <mergeCell ref="DQ3:DQ4"/>
    <mergeCell ref="DR3:DS3"/>
    <mergeCell ref="DT3:DT4"/>
    <mergeCell ref="DU3:DV3"/>
    <mergeCell ref="DW3:DW4"/>
    <mergeCell ref="DX3:DY3"/>
    <mergeCell ref="CY3:CY4"/>
    <mergeCell ref="CZ3:DA3"/>
    <mergeCell ref="DB3:DB4"/>
    <mergeCell ref="DC3:DD3"/>
    <mergeCell ref="DE3:DE4"/>
    <mergeCell ref="DF3:DG3"/>
    <mergeCell ref="DH3:DH4"/>
    <mergeCell ref="DI3:DJ3"/>
    <mergeCell ref="DK3:DK4"/>
    <mergeCell ref="CK3:CL3"/>
    <mergeCell ref="CM3:CM4"/>
    <mergeCell ref="CN3:CO3"/>
    <mergeCell ref="CP3:CP4"/>
    <mergeCell ref="CQ3:CR3"/>
    <mergeCell ref="CS3:CS4"/>
    <mergeCell ref="CT3:CU3"/>
    <mergeCell ref="CV3:CV4"/>
    <mergeCell ref="CW3:CX3"/>
    <mergeCell ref="BX3:BX4"/>
    <mergeCell ref="BY3:BZ3"/>
    <mergeCell ref="CA3:CA4"/>
    <mergeCell ref="CB3:CC3"/>
    <mergeCell ref="CD3:CD4"/>
    <mergeCell ref="CE3:CF3"/>
    <mergeCell ref="CG3:CG4"/>
    <mergeCell ref="CH3:CI3"/>
    <mergeCell ref="CJ3:CJ4"/>
    <mergeCell ref="BJ3:BK3"/>
    <mergeCell ref="BL3:BL4"/>
    <mergeCell ref="BM3:BN3"/>
    <mergeCell ref="BO3:BO4"/>
    <mergeCell ref="BP3:BQ3"/>
    <mergeCell ref="BR3:BR4"/>
    <mergeCell ref="BS3:BT3"/>
    <mergeCell ref="BU3:BU4"/>
    <mergeCell ref="BV3:BW3"/>
    <mergeCell ref="AW3:AW4"/>
    <mergeCell ref="AX3:AY3"/>
    <mergeCell ref="AZ3:AZ4"/>
    <mergeCell ref="BA3:BB3"/>
    <mergeCell ref="BC3:BC4"/>
    <mergeCell ref="BD3:BE3"/>
    <mergeCell ref="BF3:BF4"/>
    <mergeCell ref="BG3:BH3"/>
    <mergeCell ref="BI3:BI4"/>
    <mergeCell ref="AI3:AJ3"/>
    <mergeCell ref="AK3:AK4"/>
    <mergeCell ref="AL3:AM3"/>
    <mergeCell ref="AN3:AN4"/>
    <mergeCell ref="AO3:AP3"/>
    <mergeCell ref="AQ3:AQ4"/>
    <mergeCell ref="AR3:AS3"/>
    <mergeCell ref="AT3:AT4"/>
    <mergeCell ref="AU3:AV3"/>
    <mergeCell ref="V3:V4"/>
    <mergeCell ref="W3:X3"/>
    <mergeCell ref="Y3:Y4"/>
    <mergeCell ref="Z3:AA3"/>
    <mergeCell ref="AB3:AB4"/>
    <mergeCell ref="AC3:AD3"/>
    <mergeCell ref="AE3:AE4"/>
    <mergeCell ref="AF3:AG3"/>
    <mergeCell ref="AH3:AH4"/>
    <mergeCell ref="A2:A4"/>
    <mergeCell ref="B2:B4"/>
    <mergeCell ref="C2:C4"/>
    <mergeCell ref="D2:D4"/>
    <mergeCell ref="E2:E4"/>
    <mergeCell ref="F2:U2"/>
    <mergeCell ref="BN2:BQ2"/>
    <mergeCell ref="DN2:DV2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</mergeCells>
  <pageMargins left="0.11811023622047245" right="0.11811023622047245" top="0.15748031496062992" bottom="0" header="0.51181102362204722" footer="0.51181102362204722"/>
  <pageSetup paperSize="9" scale="36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НДФЛ (ранж.по отклонению)</vt:lpstr>
      <vt:lpstr>НДФЛ</vt:lpstr>
      <vt:lpstr>НДФЛ!Заголовки_для_печати</vt:lpstr>
      <vt:lpstr>'НДФЛ (ранж.по отклонению)'!Заголовки_для_печати</vt:lpstr>
      <vt:lpstr>НДФЛ!Область_печати</vt:lpstr>
      <vt:lpstr>'НДФЛ (ранж.по отклонению)'!Область_печати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</cp:lastModifiedBy>
  <cp:revision>45</cp:revision>
  <cp:lastPrinted>2020-03-24T06:34:21Z</cp:lastPrinted>
  <dcterms:created xsi:type="dcterms:W3CDTF">2016-02-03T11:35:18Z</dcterms:created>
  <dcterms:modified xsi:type="dcterms:W3CDTF">2020-03-24T06:36:02Z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