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20" sheetId="1" r:id="rId1"/>
  </sheets>
  <definedNames>
    <definedName name="Print_Titles_0" localSheetId="0">'2020'!$14:$14</definedName>
    <definedName name="Print_Titles_0_0" localSheetId="0">'2020'!$14:$14</definedName>
    <definedName name="Print_Titles_0_0_0" localSheetId="0">'2020'!$14:$14</definedName>
    <definedName name="Print_Titles_0_0_0_0" localSheetId="0">'2020'!$14:$14</definedName>
    <definedName name="Print_Titles_0_0_0_0_0" localSheetId="0">'2020'!$14:$14</definedName>
    <definedName name="Print_Titles_0_0_0_0_0_0" localSheetId="0">'2020'!$14:$14</definedName>
    <definedName name="Print_Titles_0_0_0_0_0_0_0" localSheetId="0">'2020'!$14:$14</definedName>
    <definedName name="Print_Titles_0_0_0_0_0_0_0_0" localSheetId="0">'2020'!$14:$14</definedName>
    <definedName name="_xlnm.Print_Titles" localSheetId="0">'2020'!$14:$14</definedName>
    <definedName name="_xlnm.Print_Area" localSheetId="0">'2020'!$A$2:$H$33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3" i="1" l="1"/>
  <c r="C34" i="1" l="1"/>
  <c r="C41" i="1" l="1"/>
  <c r="C40" i="1"/>
  <c r="C39" i="1"/>
  <c r="C38" i="1"/>
  <c r="C37" i="1"/>
  <c r="H36" i="1"/>
  <c r="G36" i="1"/>
  <c r="G35" i="1" s="1"/>
  <c r="F36" i="1"/>
  <c r="E36" i="1"/>
  <c r="D36" i="1"/>
  <c r="D35" i="1" s="1"/>
  <c r="H35" i="1"/>
  <c r="E35" i="1"/>
  <c r="C33" i="1"/>
  <c r="H32" i="1"/>
  <c r="G32" i="1"/>
  <c r="F32" i="1"/>
  <c r="E32" i="1"/>
  <c r="D32" i="1"/>
  <c r="C31" i="1"/>
  <c r="C30" i="1"/>
  <c r="H29" i="1"/>
  <c r="G29" i="1"/>
  <c r="F29" i="1"/>
  <c r="E29" i="1"/>
  <c r="D29" i="1"/>
  <c r="C28" i="1"/>
  <c r="C27" i="1"/>
  <c r="C26" i="1"/>
  <c r="C25" i="1"/>
  <c r="C24" i="1"/>
  <c r="C23" i="1"/>
  <c r="C22" i="1"/>
  <c r="C21" i="1"/>
  <c r="C20" i="1"/>
  <c r="H19" i="1"/>
  <c r="G19" i="1"/>
  <c r="F19" i="1"/>
  <c r="E19" i="1"/>
  <c r="D19" i="1"/>
  <c r="H18" i="1"/>
  <c r="H17" i="1" s="1"/>
  <c r="G18" i="1"/>
  <c r="F18" i="1"/>
  <c r="F17" i="1" s="1"/>
  <c r="E18" i="1"/>
  <c r="E17" i="1" s="1"/>
  <c r="C18" i="1"/>
  <c r="C17" i="1" s="1"/>
  <c r="G17" i="1"/>
  <c r="D17" i="1"/>
  <c r="C36" i="1" l="1"/>
  <c r="G16" i="1"/>
  <c r="C32" i="1"/>
  <c r="C19" i="1"/>
  <c r="D16" i="1"/>
  <c r="F35" i="1"/>
  <c r="C35" i="1" s="1"/>
  <c r="H16" i="1"/>
  <c r="C29" i="1"/>
  <c r="E16" i="1"/>
  <c r="F16" i="1" l="1"/>
  <c r="C16" i="1" s="1"/>
</calcChain>
</file>

<file path=xl/sharedStrings.xml><?xml version="1.0" encoding="utf-8"?>
<sst xmlns="http://schemas.openxmlformats.org/spreadsheetml/2006/main" count="39" uniqueCount="39">
  <si>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</si>
  <si>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2021 году</t>
  </si>
  <si>
    <t>тыс.рублей</t>
  </si>
  <si>
    <t>Наименование</t>
  </si>
  <si>
    <t>Всего</t>
  </si>
  <si>
    <t>Лахденпохское городское поселение</t>
  </si>
  <si>
    <t>Куркиекское сельское поселение</t>
  </si>
  <si>
    <t xml:space="preserve"> Мийнальское сельское поселение</t>
  </si>
  <si>
    <t>Хийтольское сельское поселение</t>
  </si>
  <si>
    <t>Элисенваарское сельское поселение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</si>
  <si>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</si>
  <si>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</si>
  <si>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</si>
  <si>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</si>
  <si>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</si>
  <si>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</si>
  <si>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</si>
  <si>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</si>
  <si>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</si>
  <si>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</si>
  <si>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</si>
  <si>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</si>
  <si>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</si>
  <si>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</si>
  <si>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</si>
  <si>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</si>
  <si>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</si>
  <si>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</si>
  <si>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</si>
  <si>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</si>
  <si>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</si>
  <si>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</si>
  <si>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</si>
  <si>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</si>
  <si>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</si>
  <si>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 xml:space="preserve"> к Решению Совета Лахденпохского  муниципального района "О внесении изменений и дополнений в Решение Совета Лахденпохского муниципального района «О бюджете Лахденпохского муниципального района на 2020 год и плановый  период 2021 и 2022 годов» </t>
  </si>
  <si>
    <t>Приложение 11</t>
  </si>
  <si>
    <t>3.1. на реализацию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софинансируемых за счет средств Фонда содействия реформированию жилищно-коммунального хозяйства</t>
  </si>
  <si>
    <t>от 23.12.2020 № 65/475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</si>
</sst>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vertical="top" wrapText="1"/>
    </xf>
    <xf numFmtId="4" fontId="8" fillId="0" borderId="3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4" fontId="12" fillId="0" borderId="1" xfId="0" applyNumberFormat="1" applyFont="1" applyBorder="1" applyAlignment="1">
      <alignment vertical="top"/>
    </xf>
    <xf numFmtId="49" fontId="11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vertical="top"/>
    </xf>
    <xf numFmtId="0" fontId="0" fillId="0" borderId="0" xfId="0" applyAlignment="1">
      <alignment horizontal="right"/>
    </xf>
    <xf numFmtId="0" fontId="13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1"/>
  <sheetViews>
    <sheetView tabSelected="1" view="pageBreakPreview" topLeftCell="B1" zoomScaleNormal="100" workbookViewId="0">
      <pane xSplit="1" ySplit="15" topLeftCell="C16" activePane="bottomRight" state="frozen"/>
      <selection activeCell="B1" sqref="B1"/>
      <selection pane="topRight" activeCell="C1" sqref="C1"/>
      <selection pane="bottomLeft" activeCell="B15" sqref="B15"/>
      <selection pane="bottomRight" activeCell="G7" sqref="G7:H7"/>
    </sheetView>
  </sheetViews>
  <sheetFormatPr defaultRowHeight="12.75" x14ac:dyDescent="0.2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2" spans="2:11" ht="12.75" customHeight="1" x14ac:dyDescent="0.2">
      <c r="F2" s="29"/>
      <c r="G2" s="29"/>
      <c r="H2" s="1" t="s">
        <v>36</v>
      </c>
      <c r="I2" s="28"/>
      <c r="J2" s="28"/>
    </row>
    <row r="3" spans="2:11" ht="12.75" customHeight="1" x14ac:dyDescent="0.2">
      <c r="E3" s="32" t="s">
        <v>35</v>
      </c>
      <c r="F3" s="32"/>
      <c r="G3" s="32"/>
      <c r="H3" s="32"/>
      <c r="I3" s="29"/>
      <c r="J3" s="29"/>
      <c r="K3" s="29"/>
    </row>
    <row r="4" spans="2:11" x14ac:dyDescent="0.2">
      <c r="E4" s="32"/>
      <c r="F4" s="32"/>
      <c r="G4" s="32"/>
      <c r="H4" s="32"/>
      <c r="I4" s="29"/>
      <c r="J4" s="29"/>
      <c r="K4" s="29"/>
    </row>
    <row r="5" spans="2:11" x14ac:dyDescent="0.2">
      <c r="E5" s="32"/>
      <c r="F5" s="32"/>
      <c r="G5" s="32"/>
      <c r="H5" s="32"/>
      <c r="I5" s="29"/>
      <c r="J5" s="29"/>
      <c r="K5" s="29"/>
    </row>
    <row r="6" spans="2:11" x14ac:dyDescent="0.2">
      <c r="E6" s="32"/>
      <c r="F6" s="32"/>
      <c r="G6" s="32"/>
      <c r="H6" s="32"/>
      <c r="I6" s="29"/>
      <c r="J6" s="29"/>
      <c r="K6" s="29"/>
    </row>
    <row r="7" spans="2:11" ht="12.75" customHeight="1" x14ac:dyDescent="0.2">
      <c r="E7" s="29"/>
      <c r="F7" s="29"/>
      <c r="G7" s="33" t="s">
        <v>38</v>
      </c>
      <c r="H7" s="33"/>
      <c r="J7" s="30"/>
      <c r="K7" s="30"/>
    </row>
    <row r="8" spans="2:11" x14ac:dyDescent="0.2">
      <c r="F8" s="2"/>
      <c r="G8" s="2"/>
      <c r="H8" s="2"/>
    </row>
    <row r="9" spans="2:11" x14ac:dyDescent="0.2">
      <c r="F9" s="2"/>
      <c r="G9" s="2"/>
      <c r="H9" s="2"/>
    </row>
    <row r="10" spans="2:11" x14ac:dyDescent="0.2">
      <c r="F10" s="3"/>
      <c r="G10" s="3"/>
      <c r="H10" s="3"/>
    </row>
    <row r="11" spans="2:11" ht="18.75" customHeight="1" x14ac:dyDescent="0.3">
      <c r="B11" s="31" t="s">
        <v>0</v>
      </c>
      <c r="C11" s="31"/>
      <c r="D11" s="31"/>
      <c r="E11" s="31"/>
      <c r="F11" s="31"/>
      <c r="G11" s="31"/>
      <c r="H11" s="31"/>
    </row>
    <row r="12" spans="2:11" ht="18.75" customHeight="1" x14ac:dyDescent="0.3">
      <c r="B12" s="31" t="s">
        <v>1</v>
      </c>
      <c r="C12" s="31"/>
      <c r="D12" s="31"/>
      <c r="E12" s="31"/>
      <c r="F12" s="31"/>
      <c r="G12" s="31"/>
      <c r="H12" s="31"/>
    </row>
    <row r="13" spans="2:11" x14ac:dyDescent="0.2">
      <c r="H13" s="4" t="s">
        <v>2</v>
      </c>
    </row>
    <row r="14" spans="2:11" ht="66.75" customHeight="1" x14ac:dyDescent="0.2">
      <c r="B14" s="5" t="s">
        <v>3</v>
      </c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  <c r="H14" s="5" t="s">
        <v>9</v>
      </c>
    </row>
    <row r="15" spans="2:11" ht="18" customHeight="1" x14ac:dyDescent="0.2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</row>
    <row r="16" spans="2:11" ht="45.75" customHeight="1" x14ac:dyDescent="0.2">
      <c r="B16" s="7" t="s">
        <v>10</v>
      </c>
      <c r="C16" s="8">
        <f>D16+E16+F16+G16+H16</f>
        <v>51233.700000000004</v>
      </c>
      <c r="D16" s="8">
        <f>D17+D29+D35+D32</f>
        <v>47833.9</v>
      </c>
      <c r="E16" s="8">
        <f>E17+E29+E35+E32</f>
        <v>838.8</v>
      </c>
      <c r="F16" s="8">
        <f>F17+F29+F35+F32</f>
        <v>895</v>
      </c>
      <c r="G16" s="8">
        <f>G17+G29+G35+G32</f>
        <v>935.3</v>
      </c>
      <c r="H16" s="8">
        <f>H17+H29+H35+H32</f>
        <v>730.7</v>
      </c>
    </row>
    <row r="17" spans="2:9" ht="33" customHeight="1" x14ac:dyDescent="0.2">
      <c r="B17" s="9" t="s">
        <v>11</v>
      </c>
      <c r="C17" s="8">
        <f t="shared" ref="C17:H17" si="0">C18</f>
        <v>2966.7</v>
      </c>
      <c r="D17" s="8">
        <f t="shared" si="0"/>
        <v>88.9</v>
      </c>
      <c r="E17" s="8">
        <f t="shared" si="0"/>
        <v>708.3</v>
      </c>
      <c r="F17" s="8">
        <f t="shared" si="0"/>
        <v>764.5</v>
      </c>
      <c r="G17" s="8">
        <f t="shared" si="0"/>
        <v>804.8</v>
      </c>
      <c r="H17" s="8">
        <f t="shared" si="0"/>
        <v>600.20000000000005</v>
      </c>
    </row>
    <row r="18" spans="2:9" ht="36" customHeight="1" x14ac:dyDescent="0.2">
      <c r="B18" s="10" t="s">
        <v>12</v>
      </c>
      <c r="C18" s="11">
        <f>D18+E18+F18+G18+H18</f>
        <v>2966.7</v>
      </c>
      <c r="D18" s="11">
        <v>88.9</v>
      </c>
      <c r="E18" s="11">
        <f>441.3+267</f>
        <v>708.3</v>
      </c>
      <c r="F18" s="11">
        <f>420.5+344</f>
        <v>764.5</v>
      </c>
      <c r="G18" s="11">
        <f>458.8+346</f>
        <v>804.8</v>
      </c>
      <c r="H18" s="11">
        <f>557.2+43</f>
        <v>600.20000000000005</v>
      </c>
      <c r="I18" s="12"/>
    </row>
    <row r="19" spans="2:9" ht="46.5" hidden="1" customHeight="1" x14ac:dyDescent="0.2">
      <c r="B19" s="13" t="s">
        <v>13</v>
      </c>
      <c r="C19" s="14">
        <f t="shared" ref="C19:H19" si="1">C20+C22+C21+C23+C24+C27+C25+C26+C28</f>
        <v>0</v>
      </c>
      <c r="D19" s="14">
        <f t="shared" si="1"/>
        <v>0</v>
      </c>
      <c r="E19" s="14">
        <f t="shared" si="1"/>
        <v>0</v>
      </c>
      <c r="F19" s="14">
        <f t="shared" si="1"/>
        <v>0</v>
      </c>
      <c r="G19" s="14">
        <f t="shared" si="1"/>
        <v>0</v>
      </c>
      <c r="H19" s="14">
        <f t="shared" si="1"/>
        <v>0</v>
      </c>
    </row>
    <row r="20" spans="2:9" ht="36" hidden="1" customHeight="1" x14ac:dyDescent="0.2">
      <c r="B20" s="15" t="s">
        <v>14</v>
      </c>
      <c r="C20" s="16">
        <f t="shared" ref="C20:C35" si="2">D20+E20+F20+G20+H20</f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</row>
    <row r="21" spans="2:9" ht="36" hidden="1" customHeight="1" x14ac:dyDescent="0.2">
      <c r="B21" s="15" t="s">
        <v>15</v>
      </c>
      <c r="C21" s="16">
        <f t="shared" si="2"/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</row>
    <row r="22" spans="2:9" ht="36" hidden="1" customHeight="1" x14ac:dyDescent="0.2">
      <c r="B22" s="15" t="s">
        <v>16</v>
      </c>
      <c r="C22" s="16">
        <f t="shared" si="2"/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</row>
    <row r="23" spans="2:9" ht="36" hidden="1" customHeight="1" x14ac:dyDescent="0.2">
      <c r="B23" s="15" t="s">
        <v>17</v>
      </c>
      <c r="C23" s="16">
        <f t="shared" si="2"/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</row>
    <row r="24" spans="2:9" ht="36" hidden="1" customHeight="1" x14ac:dyDescent="0.2">
      <c r="B24" s="15" t="s">
        <v>18</v>
      </c>
      <c r="C24" s="16">
        <f t="shared" si="2"/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</row>
    <row r="25" spans="2:9" ht="48.75" hidden="1" customHeight="1" x14ac:dyDescent="0.2">
      <c r="B25" s="15" t="s">
        <v>19</v>
      </c>
      <c r="C25" s="16">
        <f t="shared" si="2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</row>
    <row r="26" spans="2:9" ht="36" hidden="1" customHeight="1" x14ac:dyDescent="0.2">
      <c r="B26" s="15" t="s">
        <v>20</v>
      </c>
      <c r="C26" s="16">
        <f t="shared" si="2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</row>
    <row r="27" spans="2:9" ht="36" hidden="1" customHeight="1" x14ac:dyDescent="0.2">
      <c r="B27" s="15" t="s">
        <v>21</v>
      </c>
      <c r="C27" s="16">
        <f t="shared" si="2"/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</row>
    <row r="28" spans="2:9" ht="78" hidden="1" customHeight="1" x14ac:dyDescent="0.2">
      <c r="B28" s="15" t="s">
        <v>22</v>
      </c>
      <c r="C28" s="16">
        <f t="shared" si="2"/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</row>
    <row r="29" spans="2:9" ht="31.5" x14ac:dyDescent="0.2">
      <c r="B29" s="9" t="s">
        <v>23</v>
      </c>
      <c r="C29" s="17">
        <f t="shared" si="2"/>
        <v>522</v>
      </c>
      <c r="D29" s="17">
        <f>D30+D31</f>
        <v>0</v>
      </c>
      <c r="E29" s="17">
        <f>E30+E31</f>
        <v>130.5</v>
      </c>
      <c r="F29" s="17">
        <f>F30+F31</f>
        <v>130.5</v>
      </c>
      <c r="G29" s="17">
        <f>G30+G31</f>
        <v>130.5</v>
      </c>
      <c r="H29" s="17">
        <f>H30+H31</f>
        <v>130.5</v>
      </c>
    </row>
    <row r="30" spans="2:9" ht="63" x14ac:dyDescent="0.2">
      <c r="B30" s="10" t="s">
        <v>24</v>
      </c>
      <c r="C30" s="18">
        <f t="shared" si="2"/>
        <v>514</v>
      </c>
      <c r="D30" s="18"/>
      <c r="E30" s="18">
        <v>128.5</v>
      </c>
      <c r="F30" s="18">
        <v>128.5</v>
      </c>
      <c r="G30" s="18">
        <v>128.5</v>
      </c>
      <c r="H30" s="18">
        <v>128.5</v>
      </c>
    </row>
    <row r="31" spans="2:9" ht="117" customHeight="1" x14ac:dyDescent="0.2">
      <c r="B31" s="19" t="s">
        <v>25</v>
      </c>
      <c r="C31" s="18">
        <f t="shared" si="2"/>
        <v>8</v>
      </c>
      <c r="D31" s="18"/>
      <c r="E31" s="18">
        <v>2</v>
      </c>
      <c r="F31" s="18">
        <v>2</v>
      </c>
      <c r="G31" s="18">
        <v>2</v>
      </c>
      <c r="H31" s="18">
        <v>2</v>
      </c>
    </row>
    <row r="32" spans="2:9" ht="38.25" customHeight="1" x14ac:dyDescent="0.2">
      <c r="B32" s="9" t="s">
        <v>26</v>
      </c>
      <c r="C32" s="20">
        <f t="shared" si="2"/>
        <v>47745</v>
      </c>
      <c r="D32" s="20">
        <f>D33+D34</f>
        <v>47745</v>
      </c>
      <c r="E32" s="20">
        <f>E33+E34</f>
        <v>0</v>
      </c>
      <c r="F32" s="20">
        <f>F33+F34</f>
        <v>0</v>
      </c>
      <c r="G32" s="20">
        <f>G33+G34</f>
        <v>0</v>
      </c>
      <c r="H32" s="20">
        <f>H33+H34</f>
        <v>0</v>
      </c>
    </row>
    <row r="33" spans="2:8" ht="62.25" customHeight="1" x14ac:dyDescent="0.2">
      <c r="B33" s="19" t="s">
        <v>37</v>
      </c>
      <c r="C33" s="21">
        <f t="shared" si="2"/>
        <v>47745</v>
      </c>
      <c r="D33" s="21">
        <f>16732.9+31012.1</f>
        <v>47745</v>
      </c>
      <c r="E33" s="21">
        <v>0</v>
      </c>
      <c r="F33" s="21">
        <v>0</v>
      </c>
      <c r="G33" s="21">
        <v>0</v>
      </c>
      <c r="H33" s="21">
        <v>0</v>
      </c>
    </row>
    <row r="34" spans="2:8" ht="41.25" hidden="1" customHeight="1" x14ac:dyDescent="0.2">
      <c r="B34" s="19" t="s">
        <v>27</v>
      </c>
      <c r="C34" s="21">
        <f t="shared" si="2"/>
        <v>0</v>
      </c>
      <c r="D34" s="21"/>
      <c r="E34" s="21"/>
      <c r="F34" s="22"/>
      <c r="G34" s="21"/>
      <c r="H34" s="21"/>
    </row>
    <row r="35" spans="2:8" ht="15" hidden="1" x14ac:dyDescent="0.2">
      <c r="B35" s="23" t="s">
        <v>28</v>
      </c>
      <c r="C35" s="24">
        <f t="shared" si="2"/>
        <v>0</v>
      </c>
      <c r="D35" s="24">
        <f>D36+D39</f>
        <v>0</v>
      </c>
      <c r="E35" s="24">
        <f>E36+E39</f>
        <v>0</v>
      </c>
      <c r="F35" s="24">
        <f>F36+F39</f>
        <v>0</v>
      </c>
      <c r="G35" s="24">
        <f>G36+G39</f>
        <v>0</v>
      </c>
      <c r="H35" s="24">
        <f>H36+H39</f>
        <v>0</v>
      </c>
    </row>
    <row r="36" spans="2:8" ht="93.75" hidden="1" customHeight="1" x14ac:dyDescent="0.2">
      <c r="B36" s="15" t="s">
        <v>29</v>
      </c>
      <c r="C36" s="25">
        <f>SUM(D36:H36)</f>
        <v>0</v>
      </c>
      <c r="D36" s="25">
        <f>D37+D38+D40+D41</f>
        <v>0</v>
      </c>
      <c r="E36" s="25">
        <f>E37+E38+E40+E41</f>
        <v>0</v>
      </c>
      <c r="F36" s="25">
        <f>F37+F38+F40+F41</f>
        <v>0</v>
      </c>
      <c r="G36" s="25">
        <f>G37+G38+G40+G41</f>
        <v>0</v>
      </c>
      <c r="H36" s="25">
        <f>H37+H38+H40+H41</f>
        <v>0</v>
      </c>
    </row>
    <row r="37" spans="2:8" ht="171.75" hidden="1" customHeight="1" x14ac:dyDescent="0.2">
      <c r="B37" s="26" t="s">
        <v>30</v>
      </c>
      <c r="C37" s="25">
        <f>D37+E37+F37+G37+H37</f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</row>
    <row r="38" spans="2:8" ht="63.75" hidden="1" customHeight="1" x14ac:dyDescent="0.2">
      <c r="B38" s="26" t="s">
        <v>31</v>
      </c>
      <c r="C38" s="25">
        <f>D38+E38+F38+G38+H38</f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</row>
    <row r="39" spans="2:8" ht="60" hidden="1" x14ac:dyDescent="0.2">
      <c r="B39" s="15" t="s">
        <v>32</v>
      </c>
      <c r="C39" s="25">
        <f>SUM(D39:H39)</f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</row>
    <row r="40" spans="2:8" ht="75" hidden="1" x14ac:dyDescent="0.2">
      <c r="B40" s="26" t="s">
        <v>33</v>
      </c>
      <c r="C40" s="25">
        <f>D40+E40+F40+G40+H40</f>
        <v>0</v>
      </c>
      <c r="D40" s="25">
        <v>0</v>
      </c>
      <c r="E40" s="25">
        <v>0</v>
      </c>
      <c r="F40" s="27">
        <v>0</v>
      </c>
      <c r="G40" s="27">
        <v>0</v>
      </c>
      <c r="H40" s="25">
        <v>0</v>
      </c>
    </row>
    <row r="41" spans="2:8" ht="45" hidden="1" x14ac:dyDescent="0.2">
      <c r="B41" s="26" t="s">
        <v>34</v>
      </c>
      <c r="C41" s="25">
        <f>D41+E41+F41+G41+H41</f>
        <v>0</v>
      </c>
      <c r="D41" s="25">
        <v>0</v>
      </c>
      <c r="E41" s="27">
        <v>0</v>
      </c>
      <c r="F41" s="27">
        <v>0</v>
      </c>
      <c r="G41" s="27">
        <v>0</v>
      </c>
      <c r="H41" s="25">
        <v>0</v>
      </c>
    </row>
  </sheetData>
  <mergeCells count="4">
    <mergeCell ref="B11:H11"/>
    <mergeCell ref="B12:H12"/>
    <mergeCell ref="E3:H6"/>
    <mergeCell ref="G7:H7"/>
  </mergeCells>
  <pageMargins left="0.59055118110236227" right="0.39370078740157483" top="0.59055118110236227" bottom="0.59055118110236227" header="0.51181102362204722" footer="0.51181102362204722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2020</vt:lpstr>
      <vt:lpstr>'2020'!Print_Titles_0</vt:lpstr>
      <vt:lpstr>'2020'!Print_Titles_0_0</vt:lpstr>
      <vt:lpstr>'2020'!Print_Titles_0_0_0</vt:lpstr>
      <vt:lpstr>'2020'!Print_Titles_0_0_0_0</vt:lpstr>
      <vt:lpstr>'2020'!Print_Titles_0_0_0_0_0</vt:lpstr>
      <vt:lpstr>'2020'!Print_Titles_0_0_0_0_0_0</vt:lpstr>
      <vt:lpstr>'2020'!Print_Titles_0_0_0_0_0_0_0</vt:lpstr>
      <vt:lpstr>'2020'!Print_Titles_0_0_0_0_0_0_0_0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10</cp:revision>
  <cp:lastPrinted>2020-12-29T11:35:11Z</cp:lastPrinted>
  <dcterms:created xsi:type="dcterms:W3CDTF">2016-11-15T10:32:07Z</dcterms:created>
  <dcterms:modified xsi:type="dcterms:W3CDTF">2020-12-29T11:35:32Z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