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465" windowWidth="15120" windowHeight="7650" activeTab="3"/>
  </bookViews>
  <sheets>
    <sheet name="приложение_1" sheetId="6" r:id="rId1"/>
    <sheet name="приложение_3" sheetId="3" r:id="rId2"/>
    <sheet name="приложение_4" sheetId="4" r:id="rId3"/>
    <sheet name="приложение_5" sheetId="5" r:id="rId4"/>
  </sheets>
  <definedNames>
    <definedName name="_xlnm.Print_Area" localSheetId="3">приложение_5!$A$1:$P$17</definedName>
  </definedNames>
  <calcPr calcId="145621"/>
</workbook>
</file>

<file path=xl/calcChain.xml><?xml version="1.0" encoding="utf-8"?>
<calcChain xmlns="http://schemas.openxmlformats.org/spreadsheetml/2006/main">
  <c r="L25" i="3" l="1"/>
  <c r="K25" i="3"/>
  <c r="J25" i="3"/>
  <c r="L24" i="3"/>
  <c r="K24" i="3"/>
  <c r="J24" i="3"/>
  <c r="H24" i="3"/>
  <c r="F9" i="4"/>
  <c r="I24" i="3"/>
  <c r="F10" i="4"/>
  <c r="F8" i="4"/>
  <c r="M20" i="3" l="1"/>
  <c r="K14" i="3"/>
  <c r="P9" i="5" l="1"/>
  <c r="O9" i="5"/>
  <c r="N9" i="5"/>
  <c r="I9" i="4"/>
  <c r="H9" i="4"/>
  <c r="G9" i="4"/>
  <c r="E9" i="4"/>
  <c r="I10" i="4"/>
  <c r="H10" i="4"/>
  <c r="G10" i="4"/>
  <c r="E10" i="4"/>
  <c r="I11" i="4"/>
  <c r="H11" i="4"/>
  <c r="G11" i="4"/>
  <c r="F11" i="4"/>
  <c r="E11" i="4"/>
  <c r="I11" i="3"/>
  <c r="H12" i="3"/>
  <c r="H10" i="3"/>
  <c r="J27" i="4"/>
  <c r="J26" i="4"/>
  <c r="J25" i="4"/>
  <c r="I24" i="4"/>
  <c r="H24" i="4"/>
  <c r="G24" i="4"/>
  <c r="F24" i="4"/>
  <c r="E24" i="4"/>
  <c r="J23" i="4"/>
  <c r="J22" i="4"/>
  <c r="J21" i="4"/>
  <c r="I20" i="4"/>
  <c r="H20" i="4"/>
  <c r="G20" i="4"/>
  <c r="F20" i="4"/>
  <c r="E20" i="4"/>
  <c r="J19" i="4"/>
  <c r="J18" i="4"/>
  <c r="J17" i="4"/>
  <c r="I16" i="4"/>
  <c r="H16" i="4"/>
  <c r="G16" i="4"/>
  <c r="F16" i="4"/>
  <c r="E16" i="4"/>
  <c r="J15" i="4"/>
  <c r="J11" i="4" s="1"/>
  <c r="J14" i="4"/>
  <c r="J13" i="4"/>
  <c r="I12" i="4"/>
  <c r="H12" i="4"/>
  <c r="G12" i="4"/>
  <c r="F12" i="4"/>
  <c r="E12" i="4"/>
  <c r="H8" i="4" l="1"/>
  <c r="J20" i="4"/>
  <c r="J9" i="4"/>
  <c r="J10" i="4"/>
  <c r="J16" i="4"/>
  <c r="G8" i="4"/>
  <c r="I8" i="4"/>
  <c r="J24" i="4"/>
  <c r="E8" i="4"/>
  <c r="J12" i="4"/>
  <c r="J8" i="4" l="1"/>
  <c r="L10" i="3"/>
  <c r="K10" i="3"/>
  <c r="J10" i="3"/>
  <c r="I10" i="3"/>
  <c r="L11" i="3"/>
  <c r="K11" i="3"/>
  <c r="J11" i="3"/>
  <c r="H11" i="3"/>
  <c r="L12" i="3"/>
  <c r="K12" i="3"/>
  <c r="J12" i="3"/>
  <c r="I12" i="3"/>
  <c r="M23" i="3"/>
  <c r="M15" i="3"/>
  <c r="M16" i="3"/>
  <c r="M17" i="3"/>
  <c r="H14" i="3"/>
  <c r="I9" i="3" l="1"/>
  <c r="M29" i="3"/>
  <c r="M28" i="3"/>
  <c r="M27" i="3"/>
  <c r="L26" i="3"/>
  <c r="K26" i="3"/>
  <c r="J26" i="3"/>
  <c r="I26" i="3"/>
  <c r="H26" i="3"/>
  <c r="M25" i="3"/>
  <c r="M12" i="3" s="1"/>
  <c r="M24" i="3"/>
  <c r="M11" i="3" s="1"/>
  <c r="L22" i="3"/>
  <c r="K22" i="3"/>
  <c r="J22" i="3"/>
  <c r="I22" i="3"/>
  <c r="H22" i="3"/>
  <c r="M19" i="3"/>
  <c r="M18" i="3" s="1"/>
  <c r="L18" i="3"/>
  <c r="K18" i="3"/>
  <c r="J18" i="3"/>
  <c r="I18" i="3"/>
  <c r="H18" i="3"/>
  <c r="M14" i="3"/>
  <c r="L14" i="3"/>
  <c r="J14" i="3"/>
  <c r="I14" i="3"/>
  <c r="L9" i="3"/>
  <c r="J9" i="3"/>
  <c r="K9" i="3"/>
  <c r="M22" i="3" l="1"/>
  <c r="M10" i="3"/>
  <c r="M9" i="3" s="1"/>
  <c r="M26" i="3"/>
  <c r="H9" i="3"/>
</calcChain>
</file>

<file path=xl/sharedStrings.xml><?xml version="1.0" encoding="utf-8"?>
<sst xmlns="http://schemas.openxmlformats.org/spreadsheetml/2006/main" count="389" uniqueCount="173">
  <si>
    <t>единиц</t>
  </si>
  <si>
    <t>проценты</t>
  </si>
  <si>
    <t>раз</t>
  </si>
  <si>
    <t>не более 1,97</t>
  </si>
  <si>
    <t>Х</t>
  </si>
  <si>
    <t>не более 100</t>
  </si>
  <si>
    <t>не менее 10</t>
  </si>
  <si>
    <t>процент</t>
  </si>
  <si>
    <t>Срок</t>
  </si>
  <si>
    <t>начала реализации</t>
  </si>
  <si>
    <t>окончания реализации</t>
  </si>
  <si>
    <t>2</t>
  </si>
  <si>
    <t>финансовое управление</t>
  </si>
  <si>
    <t>Разработка муниципальных программ в соответствии с перечнем муниципальных программ, утвержденных постановлением Администрации Лахденпохского муниципального района (далее - Перечень)</t>
  </si>
  <si>
    <t>Ответственные исполнители муниципальных программ в соотвествии с Перечнем</t>
  </si>
  <si>
    <t>Предоставление межбюджетных трансфертов (субвенций, субсидий, иных межбюджетных трансфертов) бюджетам поселений из бюджета Лахденпохского муниципального района</t>
  </si>
  <si>
    <t xml:space="preserve">Обеспечение своевременных расчетов по долговым обязательствам </t>
  </si>
  <si>
    <t xml:space="preserve">Ограничение дефицита бюджета Лахденпохского муниципального района
</t>
  </si>
  <si>
    <t>Статус</t>
  </si>
  <si>
    <t>Наименование муниципальной программы, подпрограммы муниципальной программы, ведомственной программы, основных мероприятий и мероприятий</t>
  </si>
  <si>
    <t>Ответственный исполнитель, соисполнители</t>
  </si>
  <si>
    <t>Код бюджетной классификации</t>
  </si>
  <si>
    <t>Расходы, (тыс.руб.) годы</t>
  </si>
  <si>
    <t>ГРБС</t>
  </si>
  <si>
    <t>Рз Пр</t>
  </si>
  <si>
    <t>ЦСР</t>
  </si>
  <si>
    <t>ВР</t>
  </si>
  <si>
    <t>ВСЕГО</t>
  </si>
  <si>
    <t>Муниципальная программа</t>
  </si>
  <si>
    <t>всего</t>
  </si>
  <si>
    <t>Бюджет района</t>
  </si>
  <si>
    <t>031</t>
  </si>
  <si>
    <t>Бюджет Республики Карелия</t>
  </si>
  <si>
    <t>Бюджет Российской Федерации</t>
  </si>
  <si>
    <t xml:space="preserve">Финансовое обеспечение реализации муниципальной программы "Управление муниципальными финансами 
                    в Лахденпохском муниципальном районе",  тыс.руб. </t>
  </si>
  <si>
    <t xml:space="preserve">Управление муниципальными финансами в Лахденпохском муниципальном районе"                                                                                                                                              </t>
  </si>
  <si>
    <t>основное мероприятие 1.2</t>
  </si>
  <si>
    <t>Централизация бухгалтерского и бюджетного учета</t>
  </si>
  <si>
    <t>Выравнивание бюджетной обеспеченности поселений Лахденпохского муниципального района</t>
  </si>
  <si>
    <t>1401</t>
  </si>
  <si>
    <t>0700121200</t>
  </si>
  <si>
    <t>0700242150</t>
  </si>
  <si>
    <t>510</t>
  </si>
  <si>
    <t>0700278200                               0700278300</t>
  </si>
  <si>
    <t xml:space="preserve">0700378110                 0700378120                 </t>
  </si>
  <si>
    <t>540</t>
  </si>
  <si>
    <t>основное мероприятие 2.1</t>
  </si>
  <si>
    <t>основное мероприятие 2.2</t>
  </si>
  <si>
    <t>основное мероприятие 3.1</t>
  </si>
  <si>
    <t>1301</t>
  </si>
  <si>
    <t>730</t>
  </si>
  <si>
    <t>Наименование муниципальной программы, подпрограммы муниципальной программы, ведомственной целевой программы, основных мероприятий</t>
  </si>
  <si>
    <t>Источники финансового обеспечения</t>
  </si>
  <si>
    <t>Бюджет Лахденпохского муниципального  района</t>
  </si>
  <si>
    <t>средства бюджета Лахденпохского муниципального района</t>
  </si>
  <si>
    <t>средства, поступившие в бюджет Лахденпохского муниципального района из бюджета Республики Карелия</t>
  </si>
  <si>
    <t>средства, поступившие в бюджет Лахденпохского муниципального района из федерального бюджета</t>
  </si>
  <si>
    <t xml:space="preserve">Финансовое обеспечение и прогнозная (справочная) оценка расходов бюджетов, средств юридических лиц и других источников на реализацию муниципальной программы "Управление муниципальными финансами в Лахденпохском муниципальном районе",  тыс.руб. </t>
  </si>
  <si>
    <t xml:space="preserve">Управление муниципальными финансами 
                    в Лахденпохском муниципальном районе"                                                                                                                                              </t>
  </si>
  <si>
    <t>0700479900</t>
  </si>
  <si>
    <t>Наименование муниципальной программы, основного мероприятия, мероприятия, долгосрочной целевой программы</t>
  </si>
  <si>
    <t>Ответственный исполнитель (ГРБС,  структурное подразделение)</t>
  </si>
  <si>
    <t xml:space="preserve">Наименование и значение показателя непосредственного результата </t>
  </si>
  <si>
    <t xml:space="preserve">Расходы, тыс.руб. </t>
  </si>
  <si>
    <t>наименование</t>
  </si>
  <si>
    <t>единица измерения</t>
  </si>
  <si>
    <t>Значение</t>
  </si>
  <si>
    <t>раздел, подраздел</t>
  </si>
  <si>
    <t xml:space="preserve">целевая статья </t>
  </si>
  <si>
    <t>вид расходов</t>
  </si>
  <si>
    <t>2021 год</t>
  </si>
  <si>
    <t>2022 год</t>
  </si>
  <si>
    <t>1</t>
  </si>
  <si>
    <t>2023 год</t>
  </si>
  <si>
    <t>2024год</t>
  </si>
  <si>
    <t xml:space="preserve">Муниципальная программа "Управление муниципальными финансами в Лахденпохском муниципальном районе"                                                                                                                                              </t>
  </si>
  <si>
    <t>Основное мероприятие: централизация бухгалтерского и бюджетного учета</t>
  </si>
  <si>
    <t xml:space="preserve">дифференциация уровня бюджетной обеспеченности наиболее и наименее обеспеченных поселений Лахденпохского муниципального района после выравнивания
</t>
  </si>
  <si>
    <t xml:space="preserve">отношение объема расходов на обслуживание  муниципального долга Лахденпохского муниципального района к общему объему расходов бюджета Лахденпохского муниципального района, за исключением объема расходов, осуществляемых за счет субвенций из  бюджета Республики Карелия
</t>
  </si>
  <si>
    <t>отношение фактического объема муниципального долга Лахденпохского муниципального района к утвержденному верхнему пределу муниципального долга Лахденпохского муниципального района</t>
  </si>
  <si>
    <t>доля межбюджетных трансфертов, предусмотренных бюджетом Лахденпохскогог муниципального района  для передачам бюджетам поселений Лахденпохского муниципального района (далее - Межбюджетные трансферты), в общем объеме предусмотренных  Межбюджетных трансфертов.</t>
  </si>
  <si>
    <t>доля  муниципальных учреждений Лахденпохского муниципального района (код главного распорядителя бюджетных средств 031, 038, 039),  передавших функции по ведению бухгалтерского учета и составлению бухгалтерской отчетности МКУ "Централизованная бухгалтерия", в общем количестве муниципальных учреждений Лахденпохского муниципального района (код главного распорядителя бюджетных средств 031, 038, 039)</t>
  </si>
  <si>
    <t>0104                               0502</t>
  </si>
  <si>
    <t>основное мероприятие 1.1</t>
  </si>
  <si>
    <t>основное мероприятие 3.2</t>
  </si>
  <si>
    <t>Организация эффективного взаимодействия с главными администраторами доходов бюджета</t>
  </si>
  <si>
    <t>основное мероприятие 4.1</t>
  </si>
  <si>
    <t>доля муниципальных программ Лахденпохского муниципального района, получивших формализованную оценку  об эффективности их реализации</t>
  </si>
  <si>
    <t>Основное мероприятие: разработка муниципальных программ в соответствии с перечнем муниципальных программ, утвержденных постановлением Администрации Лахденпохского муниципального района (далее - Перечень)</t>
  </si>
  <si>
    <t>Основное мероприятие: выравнивание бюджетной обеспеченности поселений Лахденпохского муниципального района</t>
  </si>
  <si>
    <t xml:space="preserve">Основное мероприятие: обеспечение своевременных расчетов по долговым обязательствам </t>
  </si>
  <si>
    <t>Основное мероприятие: предоставление межбюджетных трансфертов (субвенций, субсидий, иных межбюджетных трансфертов) бюджетам поселений из бюджета Лахденпохского муниципального района</t>
  </si>
  <si>
    <t>Основное мероприятие: ограничение дефицита бюджета Лахденпохского муниципального района</t>
  </si>
  <si>
    <t>Основное мероприятие: организация эффективного взаимодействия с главными администраторами доходов бюджета</t>
  </si>
  <si>
    <t xml:space="preserve">Количество заседаний Комиссии по мобилизации дополнительных налоговых и неналоговых доходов в бюджет Лахденпохского муниципального района </t>
  </si>
  <si>
    <t xml:space="preserve">Удельный вес задолженности перед консолидированным бюджетом Лахденпохского муниципального района, погашенной организациями по итогам их рассмотрения на заседаниях Комиссии по мобилизации дополнительных налоговых и неналоговых доходов в консолидированный бюджет Лахденпохского муниципального района, в общей сумме задолженности организаций, рассмотренных на заседаниях данной Комиссии, на дату их рассмотрения
</t>
  </si>
  <si>
    <t xml:space="preserve"> </t>
  </si>
  <si>
    <t>520         530     540</t>
  </si>
  <si>
    <t xml:space="preserve">"Приложение 3                                                                                                                                                                                                 к муниципальной программе "Управление муниципальными финансами 
                    в Лахденпохском муниципальном районе"                                                                                                                                              </t>
  </si>
  <si>
    <t xml:space="preserve">"Приложение 4                                                                                                                                                                                                 к муниципальной программе "Управление муниципальными финансами 
                    в Лахденпохском муниципальном районе"                                                                                                                                              </t>
  </si>
  <si>
    <t xml:space="preserve">Приложение 5                                                                                                                                                                                                 к муниципальной программе "Управление муниципальными финансами 
                    в Лахденпохском муниципальном районе"                                                                                                                                              </t>
  </si>
  <si>
    <t>0104      0203   0409   0501  0502  0503  0801   1402  1403</t>
  </si>
  <si>
    <t>510            540</t>
  </si>
  <si>
    <r>
      <t xml:space="preserve">
</t>
    </r>
    <r>
      <rPr>
        <sz val="8"/>
        <color theme="1"/>
        <rFont val="Times New Roman"/>
        <family val="1"/>
        <charset val="204"/>
      </rPr>
      <t xml:space="preserve">Приложение № 1
к  муниципальной   программе                                                                                                                                                "Управление муниципальными финансами 
                    в Лахденпохском муниципальном районе"                                                                                                                                              </t>
    </r>
    <r>
      <rPr>
        <sz val="11"/>
        <color theme="1"/>
        <rFont val="Calibri"/>
        <family val="2"/>
        <charset val="204"/>
        <scheme val="minor"/>
      </rPr>
      <t xml:space="preserve">
</t>
    </r>
  </si>
  <si>
    <t>Сведения</t>
  </si>
  <si>
    <t>№ п.п.</t>
  </si>
  <si>
    <t>Наименование цели (задачи)</t>
  </si>
  <si>
    <t>Показатель (индикатор) (наименование)</t>
  </si>
  <si>
    <t>Единица  измерения</t>
  </si>
  <si>
    <t>Значение показателей</t>
  </si>
  <si>
    <t>Отношение значения показателя 2026 г  к 2020 г,  %</t>
  </si>
  <si>
    <r>
      <t xml:space="preserve">Цель - </t>
    </r>
    <r>
      <rPr>
        <sz val="10"/>
        <color theme="1"/>
        <rFont val="Times New Roman"/>
        <family val="1"/>
        <charset val="204"/>
      </rPr>
      <t>повышение качества управления муниципальными финансами, обеспечение сбалансированности и устойчивости бюджета Лахденпохского муниципального района</t>
    </r>
  </si>
  <si>
    <r>
      <rPr>
        <b/>
        <sz val="10"/>
        <color rgb="FF000000"/>
        <rFont val="Times New Roman"/>
        <family val="1"/>
        <charset val="204"/>
      </rPr>
      <t>Целевой индикатор 1</t>
    </r>
    <r>
      <rPr>
        <sz val="10"/>
        <color rgb="FF000000"/>
        <rFont val="Times New Roman"/>
        <family val="1"/>
        <charset val="204"/>
      </rPr>
      <t xml:space="preserve"> - оценка качества управления муниципальными финансами </t>
    </r>
  </si>
  <si>
    <t>баллы</t>
  </si>
  <si>
    <r>
      <rPr>
        <b/>
        <sz val="10"/>
        <color rgb="FF000000"/>
        <rFont val="Times New Roman"/>
        <family val="1"/>
        <charset val="204"/>
      </rPr>
      <t>Целевой индикатор 2</t>
    </r>
    <r>
      <rPr>
        <sz val="10"/>
        <color rgb="FF000000"/>
        <rFont val="Times New Roman"/>
        <family val="1"/>
        <charset val="204"/>
      </rPr>
      <t xml:space="preserve"> - уровень долговой устойчивости Лахденпохского муниципального района</t>
    </r>
  </si>
  <si>
    <t>уровень долговой устойчивости</t>
  </si>
  <si>
    <t>высокий</t>
  </si>
  <si>
    <t>не ниже среднего</t>
  </si>
  <si>
    <r>
      <rPr>
        <b/>
        <sz val="10"/>
        <color rgb="FF000000"/>
        <rFont val="Times New Roman"/>
        <family val="1"/>
        <charset val="204"/>
      </rPr>
      <t>Целевой индикатор 3</t>
    </r>
    <r>
      <rPr>
        <sz val="10"/>
        <color rgb="FF000000"/>
        <rFont val="Times New Roman"/>
        <family val="1"/>
        <charset val="204"/>
      </rPr>
      <t xml:space="preserve"> - динамика налоговых и неналоговых доходов консолидированного бюджета  Лахденпохского муниципального района</t>
    </r>
  </si>
  <si>
    <t xml:space="preserve">проценты к уровню предыдущего года
</t>
  </si>
  <si>
    <t>не менее 100</t>
  </si>
  <si>
    <r>
      <rPr>
        <b/>
        <sz val="10"/>
        <color rgb="FF000000"/>
        <rFont val="Times New Roman"/>
        <family val="1"/>
        <charset val="204"/>
      </rPr>
      <t>Целевой индикатор 4</t>
    </r>
    <r>
      <rPr>
        <sz val="10"/>
        <color rgb="FF000000"/>
        <rFont val="Times New Roman"/>
        <family val="1"/>
        <charset val="204"/>
      </rPr>
      <t xml:space="preserve"> - охват бюджетных ассигнований бюджета Лахденпохского муниципального района показателями, характеризующими цели и результаты их использования, включенными в муниципальные программы Лахденпохского муниципального района </t>
    </r>
  </si>
  <si>
    <t>не менее 85</t>
  </si>
  <si>
    <t>не менее 90</t>
  </si>
  <si>
    <r>
      <t xml:space="preserve">Задача 1 - </t>
    </r>
    <r>
      <rPr>
        <sz val="10"/>
        <color theme="1"/>
        <rFont val="Times New Roman"/>
        <family val="1"/>
        <charset val="204"/>
      </rPr>
      <t>повышение результативности бюджетных расходов и совершенствование практики применения программно-целевых методов при организации бюджетного процесса</t>
    </r>
  </si>
  <si>
    <r>
      <rPr>
        <b/>
        <sz val="10"/>
        <color theme="1"/>
        <rFont val="Times New Roman"/>
        <family val="1"/>
        <charset val="204"/>
      </rPr>
      <t>Показатель результата 1</t>
    </r>
    <r>
      <rPr>
        <sz val="10"/>
        <color theme="1"/>
        <rFont val="Times New Roman"/>
        <family val="1"/>
        <charset val="204"/>
      </rPr>
      <t xml:space="preserve"> - доля муниципальных программ Лахденпохского муниципального района, получивших формализованную оценку  об эффективности их реализации</t>
    </r>
  </si>
  <si>
    <r>
      <t>Показатель результата 2 -</t>
    </r>
    <r>
      <rPr>
        <sz val="10"/>
        <color theme="1"/>
        <rFont val="Times New Roman"/>
        <family val="1"/>
        <charset val="204"/>
      </rPr>
      <t xml:space="preserve"> доля  муниципальных учреждений Лахденпохского муниципального района (код главного распорядителя бюджетных средств 031, 038, 039),  передавших функции по ведению бухгалтерского учета и составлению бухгалтерской отчетности МКУ "Централизованная бухгалтерия", в общем количестве муниципальных учреждений Лахденпохского муниципального района (код главного распорядителя бюджетных средств 031, 038, 039)</t>
    </r>
  </si>
  <si>
    <r>
      <rPr>
        <b/>
        <sz val="10"/>
        <color theme="1"/>
        <rFont val="Times New Roman"/>
        <family val="1"/>
        <charset val="204"/>
      </rPr>
      <t>Задача 2</t>
    </r>
    <r>
      <rPr>
        <sz val="10"/>
        <color theme="1"/>
        <rFont val="Times New Roman"/>
        <family val="1"/>
        <charset val="204"/>
      </rPr>
      <t xml:space="preserve"> - развитие системы межбюджетных отношений</t>
    </r>
  </si>
  <si>
    <r>
      <rPr>
        <b/>
        <sz val="10"/>
        <color theme="1"/>
        <rFont val="Times New Roman"/>
        <family val="1"/>
        <charset val="204"/>
      </rPr>
      <t>Показатель результата 3</t>
    </r>
    <r>
      <rPr>
        <sz val="10"/>
        <color theme="1"/>
        <rFont val="Times New Roman"/>
        <family val="1"/>
        <charset val="204"/>
      </rPr>
      <t xml:space="preserve"> - дифференциация уровня бюджетной обеспеченности наиболее и наименее обеспеченных поселений Лахденпохского муниципального района после выравнивания
</t>
    </r>
  </si>
  <si>
    <t>не более 1,95</t>
  </si>
  <si>
    <t>не более 1,92</t>
  </si>
  <si>
    <r>
      <rPr>
        <b/>
        <sz val="10"/>
        <color theme="1"/>
        <rFont val="Times New Roman"/>
        <family val="1"/>
        <charset val="204"/>
      </rPr>
      <t xml:space="preserve">Показатель результата 4 </t>
    </r>
    <r>
      <rPr>
        <sz val="10"/>
        <color theme="1"/>
        <rFont val="Times New Roman"/>
        <family val="1"/>
        <charset val="204"/>
      </rPr>
      <t>- отсутствие просроченной кредиторской задолженности бюджетов поселений Лахденпохского муниципального района</t>
    </r>
  </si>
  <si>
    <t>да/нет</t>
  </si>
  <si>
    <t>да</t>
  </si>
  <si>
    <r>
      <rPr>
        <b/>
        <sz val="10"/>
        <color theme="1"/>
        <rFont val="Times New Roman"/>
        <family val="1"/>
        <charset val="204"/>
      </rPr>
      <t xml:space="preserve">Показатель результата 5 </t>
    </r>
    <r>
      <rPr>
        <sz val="10"/>
        <color theme="1"/>
        <rFont val="Times New Roman"/>
        <family val="1"/>
        <charset val="204"/>
      </rPr>
      <t>- доля межбюджетных трансфертов, предусмотренных бюджетом Лахденпохскогог муниципального района  для передаче бюджетам поселений Лахденпохского муниципального района (далее - Межбюджетные трансферты), в общем объеме предусмотренных  Межбюджетных трансфертов (за исключение Межбюджетных трансфертов на реализацию национальных проектов)</t>
    </r>
  </si>
  <si>
    <r>
      <rPr>
        <b/>
        <sz val="10"/>
        <color theme="1"/>
        <rFont val="Times New Roman"/>
        <family val="1"/>
        <charset val="204"/>
      </rPr>
      <t>Задача 3</t>
    </r>
    <r>
      <rPr>
        <sz val="10"/>
        <color theme="1"/>
        <rFont val="Times New Roman"/>
        <family val="1"/>
        <charset val="204"/>
      </rPr>
      <t xml:space="preserve">  - эффективное управление муниципальным долгом Лахденпохского муниципального района</t>
    </r>
  </si>
  <si>
    <r>
      <rPr>
        <b/>
        <sz val="10"/>
        <color theme="1"/>
        <rFont val="Times New Roman"/>
        <family val="1"/>
        <charset val="204"/>
      </rPr>
      <t xml:space="preserve">Показатель результата 6 </t>
    </r>
    <r>
      <rPr>
        <sz val="10"/>
        <color theme="1"/>
        <rFont val="Times New Roman"/>
        <family val="1"/>
        <charset val="204"/>
      </rPr>
      <t xml:space="preserve">- отношение объема расходов на обслуживание  муниципального долга Лахденпохского муниципального района к общему объему расходов бюджета Лахденпохского муниципального района, за исключением объема расходов, осуществляемых за счет субвенций из  бюджета Республики Карелия
</t>
    </r>
  </si>
  <si>
    <r>
      <rPr>
        <b/>
        <sz val="10"/>
        <color theme="1"/>
        <rFont val="Times New Roman"/>
        <family val="1"/>
        <charset val="204"/>
      </rPr>
      <t>Показатель результата 7 -</t>
    </r>
    <r>
      <rPr>
        <sz val="10"/>
        <color theme="1"/>
        <rFont val="Times New Roman"/>
        <family val="1"/>
        <charset val="204"/>
      </rPr>
      <t>отношение фактического объема муниципального долга Лахденпохского муниципального района к утвержденному верхнему пределу муниципального долга Лахденпохского муниципального района</t>
    </r>
    <r>
      <rPr>
        <b/>
        <sz val="10"/>
        <color theme="1"/>
        <rFont val="Times New Roman"/>
        <family val="1"/>
        <charset val="204"/>
      </rPr>
      <t xml:space="preserve">
</t>
    </r>
    <r>
      <rPr>
        <sz val="10"/>
        <color theme="1"/>
        <rFont val="Times New Roman"/>
        <family val="1"/>
        <charset val="204"/>
      </rPr>
      <t xml:space="preserve">
</t>
    </r>
  </si>
  <si>
    <r>
      <rPr>
        <b/>
        <sz val="10"/>
        <color theme="1"/>
        <rFont val="Times New Roman"/>
        <family val="1"/>
        <charset val="204"/>
      </rPr>
      <t>Задача 4 -</t>
    </r>
    <r>
      <rPr>
        <sz val="10"/>
        <color theme="1"/>
        <rFont val="Times New Roman"/>
        <family val="1"/>
        <charset val="204"/>
      </rPr>
      <t xml:space="preserve"> повышение собираемости доходов в бюджет Лахденпохского муниципального района</t>
    </r>
  </si>
  <si>
    <r>
      <rPr>
        <b/>
        <sz val="10"/>
        <color theme="1"/>
        <rFont val="Times New Roman"/>
        <family val="1"/>
        <charset val="204"/>
      </rPr>
      <t xml:space="preserve">Показатель результата 8 -  </t>
    </r>
    <r>
      <rPr>
        <sz val="10"/>
        <color theme="1"/>
        <rFont val="Times New Roman"/>
        <family val="1"/>
        <charset val="204"/>
      </rPr>
      <t xml:space="preserve"> количество заседаний Комиссии по мобилизации дополнительных налоговых и неналоговых доходов в бюджет Лахденпохского муниципального района </t>
    </r>
  </si>
  <si>
    <t>7</t>
  </si>
  <si>
    <t>143</t>
  </si>
  <si>
    <r>
      <rPr>
        <b/>
        <sz val="10"/>
        <color theme="1"/>
        <rFont val="Times New Roman"/>
        <family val="1"/>
        <charset val="204"/>
      </rPr>
      <t xml:space="preserve">Показатель результата 9 </t>
    </r>
    <r>
      <rPr>
        <sz val="10"/>
        <color theme="1"/>
        <rFont val="Times New Roman"/>
        <family val="1"/>
        <charset val="204"/>
      </rPr>
      <t xml:space="preserve"> - удельный вес задолженности перед консолидированным бюджетом Лахденпохского муниципального района, погашенной организациями по итогам их рассмотрения на заседаниях Комиссии по мобилизации дополнительных налоговых и неналоговых доходов в консолидированный бюджет Лахденпохского муниципального района, в общей сумме задолженности организаций, рассмотренных на заседаниях данной Комиссии, на дату их рассмотрения
</t>
    </r>
  </si>
  <si>
    <t>о показателях (индикаторах) муниципальной программы "Управление муниципальными финансами в Лахденпохском муниципальном районе" на 2022-2026 годы и их значениях</t>
  </si>
  <si>
    <t>10</t>
  </si>
  <si>
    <t>не более 1,0</t>
  </si>
  <si>
    <t>82</t>
  </si>
  <si>
    <t>57</t>
  </si>
  <si>
    <t>0113</t>
  </si>
  <si>
    <t>не менее 60</t>
  </si>
  <si>
    <t>2024 год</t>
  </si>
  <si>
    <t>2025 год</t>
  </si>
  <si>
    <t>не менее 68,0</t>
  </si>
  <si>
    <t>не менее 68,2</t>
  </si>
  <si>
    <t>не менее 68,4</t>
  </si>
  <si>
    <t>не менее 68,6</t>
  </si>
  <si>
    <t>оценка не проводилась</t>
  </si>
  <si>
    <t>55</t>
  </si>
  <si>
    <t>0700342140   0700343140  0700343180  0700343220  0700343250   0700344070 0700344200 0700344310 0700344530 0700378500  0700375040</t>
  </si>
  <si>
    <t>0700351180   0700355490</t>
  </si>
  <si>
    <t>510               520         530           540</t>
  </si>
  <si>
    <t>530                 540</t>
  </si>
  <si>
    <t>План реализации муниципальной программы "Управление муниципальными финансами Лахденпохском муниципальном районе"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2024 год и плановый период 2025 и 2026 годов</t>
  </si>
  <si>
    <t>2026 год</t>
  </si>
  <si>
    <t>0700242150  0700278200</t>
  </si>
  <si>
    <t xml:space="preserve">110    240  </t>
  </si>
  <si>
    <r>
      <rPr>
        <sz val="9"/>
        <rFont val="Times New Roman"/>
        <family val="1"/>
        <charset val="204"/>
      </rPr>
      <t>0700342140</t>
    </r>
    <r>
      <rPr>
        <sz val="9"/>
        <color theme="1"/>
        <rFont val="Times New Roman"/>
        <family val="1"/>
        <charset val="204"/>
      </rPr>
      <t xml:space="preserve">  0700351180    0700343250    0700378110                 0700378120     </t>
    </r>
  </si>
  <si>
    <t xml:space="preserve">0104      0203    0503  0801   </t>
  </si>
  <si>
    <t>110           240          850</t>
  </si>
  <si>
    <t>Приложение № 2                                                             к постановлению Администрации Лахденпохского муниципального района                       № 62 от 06.02.2024</t>
  </si>
  <si>
    <t>Приложение № 1                                                             к постановлению Администрации Лахденпохского муниципального района                       № 62 от 06.02.2024</t>
  </si>
  <si>
    <t>Приложение № 3                                                            к постановлению Администрации Лахденпохского муниципального района                      № 62 от 06.02.2024</t>
  </si>
  <si>
    <t>Приложение № 4                                                             к постановлению Администрации Лахденпохского муниципального района                       № 62 от 06.02.2024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</si>
</sst>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justify" vertical="top" wrapText="1"/>
    </xf>
    <xf numFmtId="0" fontId="5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49" fontId="2" fillId="0" borderId="1" xfId="0" applyNumberFormat="1" applyFont="1" applyBorder="1" applyAlignment="1">
      <alignment horizontal="left"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textRotation="180"/>
    </xf>
    <xf numFmtId="49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/>
    </xf>
    <xf numFmtId="49" fontId="8" fillId="0" borderId="1" xfId="0" applyNumberFormat="1" applyFont="1" applyBorder="1" applyAlignment="1">
      <alignment horizontal="justify" vertical="top" wrapText="1"/>
    </xf>
    <xf numFmtId="49" fontId="5" fillId="0" borderId="1" xfId="0" applyNumberFormat="1" applyFont="1" applyBorder="1" applyAlignment="1">
      <alignment horizontal="justify" vertical="top" wrapText="1"/>
    </xf>
    <xf numFmtId="0" fontId="0" fillId="0" borderId="0" xfId="0" applyAlignment="1">
      <alignment horizontal="justify" vertical="top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top"/>
    </xf>
    <xf numFmtId="49" fontId="5" fillId="0" borderId="1" xfId="0" applyNumberFormat="1" applyFont="1" applyBorder="1" applyAlignment="1">
      <alignment vertical="top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right"/>
    </xf>
    <xf numFmtId="0" fontId="5" fillId="0" borderId="1" xfId="0" applyFont="1" applyBorder="1" applyAlignment="1">
      <alignment horizontal="right" vertical="top" wrapText="1"/>
    </xf>
    <xf numFmtId="0" fontId="0" fillId="0" borderId="0" xfId="0" applyAlignment="1">
      <alignment horizontal="right"/>
    </xf>
    <xf numFmtId="49" fontId="5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top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49" fontId="5" fillId="0" borderId="3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justify" vertical="top" wrapText="1"/>
    </xf>
    <xf numFmtId="0" fontId="5" fillId="0" borderId="0" xfId="0" applyFont="1" applyAlignment="1">
      <alignment horizontal="justify" vertical="top"/>
    </xf>
    <xf numFmtId="4" fontId="5" fillId="0" borderId="1" xfId="0" applyNumberFormat="1" applyFont="1" applyBorder="1" applyAlignment="1">
      <alignment vertical="top"/>
    </xf>
    <xf numFmtId="49" fontId="5" fillId="0" borderId="1" xfId="0" applyNumberFormat="1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/>
    </xf>
    <xf numFmtId="49" fontId="5" fillId="0" borderId="4" xfId="0" applyNumberFormat="1" applyFont="1" applyBorder="1" applyAlignment="1">
      <alignment horizontal="center" vertical="top"/>
    </xf>
    <xf numFmtId="0" fontId="9" fillId="0" borderId="0" xfId="0" applyFont="1" applyAlignment="1">
      <alignment vertical="top"/>
    </xf>
    <xf numFmtId="4" fontId="6" fillId="0" borderId="1" xfId="0" applyNumberFormat="1" applyFont="1" applyFill="1" applyBorder="1" applyAlignment="1">
      <alignment horizontal="center" vertical="top"/>
    </xf>
    <xf numFmtId="4" fontId="6" fillId="0" borderId="1" xfId="0" applyNumberFormat="1" applyFont="1" applyBorder="1" applyAlignment="1">
      <alignment horizontal="center" vertical="top"/>
    </xf>
    <xf numFmtId="4" fontId="5" fillId="0" borderId="1" xfId="0" applyNumberFormat="1" applyFont="1" applyFill="1" applyBorder="1" applyAlignment="1">
      <alignment horizontal="center" vertical="top"/>
    </xf>
    <xf numFmtId="4" fontId="6" fillId="0" borderId="4" xfId="0" applyNumberFormat="1" applyFont="1" applyFill="1" applyBorder="1" applyAlignment="1">
      <alignment horizontal="center" vertical="top"/>
    </xf>
    <xf numFmtId="4" fontId="6" fillId="0" borderId="4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/>
    <xf numFmtId="0" fontId="10" fillId="0" borderId="0" xfId="0" applyFont="1" applyAlignment="1">
      <alignment horizontal="justify" vertical="top" wrapText="1"/>
    </xf>
    <xf numFmtId="0" fontId="1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/>
    <xf numFmtId="0" fontId="1" fillId="0" borderId="0" xfId="0" applyFont="1" applyFill="1"/>
    <xf numFmtId="49" fontId="1" fillId="0" borderId="1" xfId="0" applyNumberFormat="1" applyFont="1" applyFill="1" applyBorder="1" applyAlignment="1">
      <alignment horizontal="center" vertical="center"/>
    </xf>
    <xf numFmtId="0" fontId="1" fillId="0" borderId="3" xfId="0" applyFont="1" applyFill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top" wrapText="1"/>
    </xf>
    <xf numFmtId="49" fontId="5" fillId="0" borderId="1" xfId="0" applyNumberFormat="1" applyFont="1" applyBorder="1" applyAlignment="1">
      <alignment horizontal="right" vertical="top"/>
    </xf>
    <xf numFmtId="0" fontId="1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5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Fill="1" applyBorder="1" applyAlignment="1">
      <alignment horizontal="justify" vertical="top" wrapText="1"/>
    </xf>
    <xf numFmtId="0" fontId="1" fillId="0" borderId="4" xfId="0" applyFont="1" applyFill="1" applyBorder="1" applyAlignment="1">
      <alignment horizontal="justify" vertical="top"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3" fillId="0" borderId="0" xfId="0" applyFont="1" applyAlignment="1">
      <alignment horizontal="center"/>
    </xf>
    <xf numFmtId="0" fontId="12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2" fillId="0" borderId="0" xfId="0" applyFont="1" applyAlignment="1">
      <alignment horizontal="right" wrapText="1"/>
    </xf>
    <xf numFmtId="0" fontId="3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5" fillId="0" borderId="3" xfId="0" applyFont="1" applyBorder="1" applyAlignment="1">
      <alignment horizontal="justify" vertical="top" wrapText="1"/>
    </xf>
    <xf numFmtId="0" fontId="5" fillId="0" borderId="5" xfId="0" applyFont="1" applyBorder="1" applyAlignment="1">
      <alignment horizontal="justify" vertical="top" wrapText="1"/>
    </xf>
    <xf numFmtId="0" fontId="5" fillId="0" borderId="4" xfId="0" applyFont="1" applyBorder="1" applyAlignment="1">
      <alignment horizontal="justify" vertical="top" wrapText="1"/>
    </xf>
    <xf numFmtId="0" fontId="6" fillId="0" borderId="6" xfId="0" applyFont="1" applyBorder="1" applyAlignment="1">
      <alignment horizontal="left" wrapText="1"/>
    </xf>
    <xf numFmtId="0" fontId="6" fillId="0" borderId="7" xfId="0" applyFont="1" applyBorder="1" applyAlignment="1">
      <alignment horizontal="left" wrapText="1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180"/>
    </xf>
    <xf numFmtId="0" fontId="5" fillId="0" borderId="4" xfId="0" applyFont="1" applyBorder="1" applyAlignment="1">
      <alignment horizontal="center" vertical="center" textRotation="180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 textRotation="180"/>
    </xf>
    <xf numFmtId="0" fontId="5" fillId="0" borderId="4" xfId="0" applyFont="1" applyBorder="1" applyAlignment="1">
      <alignment horizontal="right" vertical="center" textRotation="180"/>
    </xf>
    <xf numFmtId="0" fontId="0" fillId="0" borderId="0" xfId="0" applyAlignment="1">
      <alignment horizontal="center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180" wrapText="1"/>
    </xf>
    <xf numFmtId="0" fontId="5" fillId="0" borderId="4" xfId="0" applyFont="1" applyBorder="1" applyAlignment="1">
      <alignment horizontal="center" vertical="center" textRotation="18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52"/>
  <sheetViews>
    <sheetView workbookViewId="0">
      <selection activeCell="O3" sqref="O3"/>
    </sheetView>
  </sheetViews>
  <sheetFormatPr defaultRowHeight="15" x14ac:dyDescent="0.25"/>
  <cols>
    <col min="1" max="1" width="5.42578125" customWidth="1"/>
    <col min="2" max="2" width="24.28515625" customWidth="1"/>
    <col min="3" max="3" width="27.85546875" customWidth="1"/>
    <col min="4" max="4" width="9.85546875" customWidth="1"/>
    <col min="12" max="12" width="12.28515625" customWidth="1"/>
  </cols>
  <sheetData>
    <row r="1" spans="1:25" ht="62.25" customHeight="1" x14ac:dyDescent="0.25">
      <c r="I1" s="95" t="s">
        <v>170</v>
      </c>
      <c r="J1" s="95"/>
      <c r="K1" s="95"/>
      <c r="L1" s="95"/>
    </row>
    <row r="2" spans="1:25" ht="62.25" customHeight="1" x14ac:dyDescent="0.25">
      <c r="I2" s="96" t="s">
        <v>103</v>
      </c>
      <c r="J2" s="96"/>
      <c r="K2" s="96"/>
      <c r="L2" s="96"/>
    </row>
    <row r="3" spans="1:25" ht="15.75" x14ac:dyDescent="0.25">
      <c r="A3" s="97" t="s">
        <v>104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</row>
    <row r="4" spans="1:25" ht="33" customHeight="1" x14ac:dyDescent="0.25">
      <c r="A4" s="98" t="s">
        <v>143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</row>
    <row r="5" spans="1:25" ht="20.25" customHeight="1" x14ac:dyDescent="0.25">
      <c r="A5" s="99" t="s">
        <v>105</v>
      </c>
      <c r="B5" s="99" t="s">
        <v>106</v>
      </c>
      <c r="C5" s="99" t="s">
        <v>107</v>
      </c>
      <c r="D5" s="99" t="s">
        <v>108</v>
      </c>
      <c r="E5" s="99" t="s">
        <v>109</v>
      </c>
      <c r="F5" s="99"/>
      <c r="G5" s="99"/>
      <c r="H5" s="99"/>
      <c r="I5" s="99"/>
      <c r="J5" s="99"/>
      <c r="K5" s="99"/>
      <c r="L5" s="99" t="s">
        <v>110</v>
      </c>
      <c r="M5" s="63"/>
      <c r="N5" s="63"/>
      <c r="O5" s="63"/>
      <c r="P5" s="63"/>
      <c r="Q5" s="63"/>
      <c r="R5" s="64"/>
      <c r="S5" s="64"/>
      <c r="T5" s="64"/>
      <c r="U5" s="64"/>
      <c r="V5" s="64"/>
      <c r="W5" s="65"/>
      <c r="X5" s="65"/>
      <c r="Y5" s="65"/>
    </row>
    <row r="6" spans="1:25" ht="50.45" customHeight="1" x14ac:dyDescent="0.25">
      <c r="A6" s="99"/>
      <c r="B6" s="99"/>
      <c r="C6" s="99"/>
      <c r="D6" s="99"/>
      <c r="E6" s="13">
        <v>2020</v>
      </c>
      <c r="F6" s="13">
        <v>2021</v>
      </c>
      <c r="G6" s="13">
        <v>2022</v>
      </c>
      <c r="H6" s="13">
        <v>2023</v>
      </c>
      <c r="I6" s="13">
        <v>2024</v>
      </c>
      <c r="J6" s="13">
        <v>2025</v>
      </c>
      <c r="K6" s="13">
        <v>2026</v>
      </c>
      <c r="L6" s="99"/>
      <c r="M6" s="63"/>
      <c r="N6" s="63"/>
      <c r="O6" s="63"/>
      <c r="P6" s="63"/>
      <c r="Q6" s="63"/>
      <c r="R6" s="64"/>
      <c r="S6" s="64"/>
      <c r="T6" s="64"/>
      <c r="U6" s="64"/>
      <c r="V6" s="64"/>
      <c r="W6" s="65"/>
      <c r="X6" s="65"/>
      <c r="Y6" s="65"/>
    </row>
    <row r="7" spans="1:25" ht="58.5" customHeight="1" x14ac:dyDescent="0.25">
      <c r="A7" s="66">
        <v>1</v>
      </c>
      <c r="B7" s="87" t="s">
        <v>111</v>
      </c>
      <c r="C7" s="67" t="s">
        <v>112</v>
      </c>
      <c r="D7" s="68" t="s">
        <v>113</v>
      </c>
      <c r="E7" s="68">
        <v>63.46</v>
      </c>
      <c r="F7" s="1">
        <v>63.62</v>
      </c>
      <c r="G7" s="1">
        <v>68.540000000000006</v>
      </c>
      <c r="H7" s="1" t="s">
        <v>152</v>
      </c>
      <c r="I7" s="1" t="s">
        <v>153</v>
      </c>
      <c r="J7" s="1" t="s">
        <v>154</v>
      </c>
      <c r="K7" s="1" t="s">
        <v>155</v>
      </c>
      <c r="L7" s="68">
        <v>108.1</v>
      </c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</row>
    <row r="8" spans="1:25" ht="66" customHeight="1" x14ac:dyDescent="0.25">
      <c r="A8" s="66"/>
      <c r="B8" s="88"/>
      <c r="C8" s="69" t="s">
        <v>114</v>
      </c>
      <c r="D8" s="1" t="s">
        <v>115</v>
      </c>
      <c r="E8" s="68" t="s">
        <v>116</v>
      </c>
      <c r="F8" s="1" t="s">
        <v>116</v>
      </c>
      <c r="G8" s="1" t="s">
        <v>116</v>
      </c>
      <c r="H8" s="1" t="s">
        <v>116</v>
      </c>
      <c r="I8" s="1" t="s">
        <v>116</v>
      </c>
      <c r="J8" s="1" t="s">
        <v>117</v>
      </c>
      <c r="K8" s="1" t="s">
        <v>117</v>
      </c>
      <c r="L8" s="68" t="s">
        <v>4</v>
      </c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</row>
    <row r="9" spans="1:25" ht="68.25" customHeight="1" x14ac:dyDescent="0.25">
      <c r="A9" s="66"/>
      <c r="B9" s="88"/>
      <c r="C9" s="69" t="s">
        <v>118</v>
      </c>
      <c r="D9" s="1" t="s">
        <v>119</v>
      </c>
      <c r="E9" s="68">
        <v>96.1</v>
      </c>
      <c r="F9" s="1">
        <v>102.1</v>
      </c>
      <c r="G9" s="1">
        <v>129</v>
      </c>
      <c r="H9" s="1">
        <v>100.1</v>
      </c>
      <c r="I9" s="1" t="s">
        <v>120</v>
      </c>
      <c r="J9" s="1" t="s">
        <v>120</v>
      </c>
      <c r="K9" s="1" t="s">
        <v>120</v>
      </c>
      <c r="L9" s="68">
        <v>104</v>
      </c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</row>
    <row r="10" spans="1:25" ht="131.25" customHeight="1" x14ac:dyDescent="0.25">
      <c r="A10" s="66"/>
      <c r="B10" s="89"/>
      <c r="C10" s="69" t="s">
        <v>121</v>
      </c>
      <c r="D10" s="68" t="s">
        <v>1</v>
      </c>
      <c r="E10" s="68">
        <v>75</v>
      </c>
      <c r="F10" s="1">
        <v>75.34</v>
      </c>
      <c r="G10" s="1">
        <v>83.4</v>
      </c>
      <c r="H10" s="1" t="s">
        <v>122</v>
      </c>
      <c r="I10" s="1" t="s">
        <v>122</v>
      </c>
      <c r="J10" s="1" t="s">
        <v>123</v>
      </c>
      <c r="K10" s="1" t="s">
        <v>123</v>
      </c>
      <c r="L10" s="68">
        <v>120</v>
      </c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</row>
    <row r="11" spans="1:25" ht="89.25" customHeight="1" x14ac:dyDescent="0.25">
      <c r="A11" s="66"/>
      <c r="B11" s="87" t="s">
        <v>124</v>
      </c>
      <c r="C11" s="70" t="s">
        <v>125</v>
      </c>
      <c r="D11" s="68" t="s">
        <v>1</v>
      </c>
      <c r="E11" s="68">
        <v>0</v>
      </c>
      <c r="F11" s="1">
        <v>0</v>
      </c>
      <c r="G11" s="1" t="s">
        <v>156</v>
      </c>
      <c r="H11" s="1">
        <v>100</v>
      </c>
      <c r="I11" s="1">
        <v>100</v>
      </c>
      <c r="J11" s="1">
        <v>100</v>
      </c>
      <c r="K11" s="1">
        <v>100</v>
      </c>
      <c r="L11" s="68" t="s">
        <v>4</v>
      </c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</row>
    <row r="12" spans="1:25" ht="227.25" customHeight="1" x14ac:dyDescent="0.25">
      <c r="A12" s="66"/>
      <c r="B12" s="89"/>
      <c r="C12" s="71" t="s">
        <v>126</v>
      </c>
      <c r="D12" s="68" t="s">
        <v>1</v>
      </c>
      <c r="E12" s="68">
        <v>100</v>
      </c>
      <c r="F12" s="68">
        <v>100</v>
      </c>
      <c r="G12" s="68">
        <v>100</v>
      </c>
      <c r="H12" s="68">
        <v>100</v>
      </c>
      <c r="I12" s="68">
        <v>100</v>
      </c>
      <c r="J12" s="68">
        <v>100</v>
      </c>
      <c r="K12" s="68">
        <v>100</v>
      </c>
      <c r="L12" s="68">
        <v>100</v>
      </c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</row>
    <row r="13" spans="1:25" ht="100.5" customHeight="1" x14ac:dyDescent="0.25">
      <c r="A13" s="66"/>
      <c r="B13" s="90" t="s">
        <v>127</v>
      </c>
      <c r="C13" s="70" t="s">
        <v>128</v>
      </c>
      <c r="D13" s="1" t="s">
        <v>2</v>
      </c>
      <c r="E13" s="68">
        <v>2.1</v>
      </c>
      <c r="F13" s="1">
        <v>1.4</v>
      </c>
      <c r="G13" s="1">
        <v>1.79</v>
      </c>
      <c r="H13" s="1" t="s">
        <v>3</v>
      </c>
      <c r="I13" s="1" t="s">
        <v>129</v>
      </c>
      <c r="J13" s="1" t="s">
        <v>129</v>
      </c>
      <c r="K13" s="1" t="s">
        <v>130</v>
      </c>
      <c r="L13" s="68">
        <v>91.4</v>
      </c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</row>
    <row r="14" spans="1:25" ht="83.25" customHeight="1" x14ac:dyDescent="0.25">
      <c r="A14" s="66"/>
      <c r="B14" s="91"/>
      <c r="C14" s="70" t="s">
        <v>131</v>
      </c>
      <c r="D14" s="1" t="s">
        <v>132</v>
      </c>
      <c r="E14" s="68" t="s">
        <v>133</v>
      </c>
      <c r="F14" s="68" t="s">
        <v>133</v>
      </c>
      <c r="G14" s="68" t="s">
        <v>133</v>
      </c>
      <c r="H14" s="68" t="s">
        <v>133</v>
      </c>
      <c r="I14" s="68" t="s">
        <v>133</v>
      </c>
      <c r="J14" s="68" t="s">
        <v>133</v>
      </c>
      <c r="K14" s="68" t="s">
        <v>133</v>
      </c>
      <c r="L14" s="68" t="s">
        <v>4</v>
      </c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</row>
    <row r="15" spans="1:25" ht="185.25" customHeight="1" x14ac:dyDescent="0.25">
      <c r="A15" s="66"/>
      <c r="B15" s="92"/>
      <c r="C15" s="70" t="s">
        <v>134</v>
      </c>
      <c r="D15" s="72" t="s">
        <v>1</v>
      </c>
      <c r="E15" s="68">
        <v>100</v>
      </c>
      <c r="F15" s="68">
        <v>100</v>
      </c>
      <c r="G15" s="68">
        <v>100</v>
      </c>
      <c r="H15" s="68">
        <v>100</v>
      </c>
      <c r="I15" s="68">
        <v>100</v>
      </c>
      <c r="J15" s="68">
        <v>100</v>
      </c>
      <c r="K15" s="68">
        <v>100</v>
      </c>
      <c r="L15" s="68">
        <v>100</v>
      </c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</row>
    <row r="16" spans="1:25" s="4" customFormat="1" ht="157.5" customHeight="1" x14ac:dyDescent="0.25">
      <c r="A16" s="73"/>
      <c r="B16" s="93" t="s">
        <v>135</v>
      </c>
      <c r="C16" s="7" t="s">
        <v>136</v>
      </c>
      <c r="D16" s="72" t="s">
        <v>1</v>
      </c>
      <c r="E16" s="72">
        <v>0.59</v>
      </c>
      <c r="F16" s="3">
        <v>0.51</v>
      </c>
      <c r="G16" s="3">
        <v>0.4</v>
      </c>
      <c r="H16" s="3" t="s">
        <v>145</v>
      </c>
      <c r="I16" s="3" t="s">
        <v>145</v>
      </c>
      <c r="J16" s="3" t="s">
        <v>145</v>
      </c>
      <c r="K16" s="3" t="s">
        <v>145</v>
      </c>
      <c r="L16" s="72">
        <v>169</v>
      </c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</row>
    <row r="17" spans="1:25" ht="123.75" customHeight="1" x14ac:dyDescent="0.25">
      <c r="A17" s="73"/>
      <c r="B17" s="94"/>
      <c r="C17" s="7" t="s">
        <v>137</v>
      </c>
      <c r="D17" s="72" t="s">
        <v>1</v>
      </c>
      <c r="E17" s="3" t="s">
        <v>5</v>
      </c>
      <c r="F17" s="3" t="s">
        <v>5</v>
      </c>
      <c r="G17" s="3">
        <v>100</v>
      </c>
      <c r="H17" s="3" t="s">
        <v>5</v>
      </c>
      <c r="I17" s="3" t="s">
        <v>5</v>
      </c>
      <c r="J17" s="3" t="s">
        <v>5</v>
      </c>
      <c r="K17" s="3" t="s">
        <v>5</v>
      </c>
      <c r="L17" s="72">
        <v>100</v>
      </c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</row>
    <row r="18" spans="1:25" ht="87.75" customHeight="1" x14ac:dyDescent="0.25">
      <c r="A18" s="73"/>
      <c r="B18" s="93" t="s">
        <v>138</v>
      </c>
      <c r="C18" s="7" t="s">
        <v>139</v>
      </c>
      <c r="D18" s="3" t="s">
        <v>0</v>
      </c>
      <c r="E18" s="75" t="s">
        <v>140</v>
      </c>
      <c r="F18" s="6" t="s">
        <v>144</v>
      </c>
      <c r="G18" s="6" t="s">
        <v>144</v>
      </c>
      <c r="H18" s="6" t="s">
        <v>6</v>
      </c>
      <c r="I18" s="6" t="s">
        <v>6</v>
      </c>
      <c r="J18" s="6" t="s">
        <v>6</v>
      </c>
      <c r="K18" s="6" t="s">
        <v>6</v>
      </c>
      <c r="L18" s="75" t="s">
        <v>141</v>
      </c>
      <c r="M18" s="74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</row>
    <row r="19" spans="1:25" ht="232.5" customHeight="1" x14ac:dyDescent="0.25">
      <c r="A19" s="76"/>
      <c r="B19" s="94"/>
      <c r="C19" s="7" t="s">
        <v>142</v>
      </c>
      <c r="D19" s="3" t="s">
        <v>7</v>
      </c>
      <c r="E19" s="6" t="s">
        <v>147</v>
      </c>
      <c r="F19" s="6" t="s">
        <v>146</v>
      </c>
      <c r="G19" s="6" t="s">
        <v>157</v>
      </c>
      <c r="H19" s="6" t="s">
        <v>149</v>
      </c>
      <c r="I19" s="6" t="s">
        <v>149</v>
      </c>
      <c r="J19" s="6" t="s">
        <v>149</v>
      </c>
      <c r="K19" s="6" t="s">
        <v>149</v>
      </c>
      <c r="L19" s="72">
        <v>120</v>
      </c>
      <c r="M19" s="74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</row>
    <row r="20" spans="1:25" ht="83.45" customHeight="1" x14ac:dyDescent="0.25">
      <c r="A20" s="77"/>
      <c r="B20" s="78"/>
      <c r="C20" s="78"/>
      <c r="D20" s="79"/>
      <c r="E20" s="80"/>
      <c r="F20" s="80"/>
      <c r="G20" s="80"/>
      <c r="H20" s="80"/>
      <c r="I20" s="80"/>
      <c r="J20" s="80"/>
      <c r="K20" s="80"/>
      <c r="L20" s="80"/>
      <c r="M20" s="77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</row>
    <row r="21" spans="1:25" ht="122.45" customHeight="1" x14ac:dyDescent="0.25">
      <c r="A21" s="77"/>
      <c r="B21" s="81"/>
      <c r="C21" s="78"/>
      <c r="D21" s="79"/>
      <c r="E21" s="80"/>
      <c r="F21" s="80"/>
      <c r="G21" s="80"/>
      <c r="H21" s="80"/>
      <c r="I21" s="80"/>
      <c r="J21" s="80"/>
      <c r="K21" s="80"/>
      <c r="L21" s="80"/>
      <c r="M21" s="77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</row>
    <row r="22" spans="1:25" ht="96.6" customHeight="1" x14ac:dyDescent="0.25">
      <c r="A22" s="77"/>
      <c r="B22" s="81"/>
      <c r="C22" s="78"/>
      <c r="D22" s="79"/>
      <c r="E22" s="80"/>
      <c r="F22" s="80"/>
      <c r="G22" s="80"/>
      <c r="H22" s="80"/>
      <c r="I22" s="80"/>
      <c r="J22" s="80"/>
      <c r="K22" s="80"/>
      <c r="L22" s="80"/>
      <c r="M22" s="77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</row>
    <row r="23" spans="1:25" ht="94.9" customHeight="1" x14ac:dyDescent="0.25">
      <c r="A23" s="77"/>
      <c r="B23" s="81"/>
      <c r="C23" s="78"/>
      <c r="D23" s="79"/>
      <c r="E23" s="80"/>
      <c r="F23" s="80"/>
      <c r="G23" s="80"/>
      <c r="H23" s="80"/>
      <c r="I23" s="80"/>
      <c r="J23" s="80"/>
      <c r="K23" s="80"/>
      <c r="L23" s="80"/>
      <c r="M23" s="77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</row>
    <row r="24" spans="1:25" ht="61.5" customHeight="1" x14ac:dyDescent="0.25">
      <c r="A24" s="77"/>
      <c r="B24" s="81"/>
      <c r="C24" s="78"/>
      <c r="D24" s="79"/>
      <c r="E24" s="80"/>
      <c r="F24" s="80"/>
      <c r="G24" s="80"/>
      <c r="H24" s="80"/>
      <c r="I24" s="80"/>
      <c r="J24" s="80"/>
      <c r="K24" s="80"/>
      <c r="L24" s="80"/>
      <c r="M24" s="77"/>
      <c r="N24" s="65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65"/>
    </row>
    <row r="25" spans="1:25" ht="70.150000000000006" customHeight="1" x14ac:dyDescent="0.25">
      <c r="A25" s="77"/>
      <c r="B25" s="81"/>
      <c r="C25" s="78"/>
      <c r="D25" s="79"/>
      <c r="E25" s="80"/>
      <c r="F25" s="80"/>
      <c r="G25" s="80"/>
      <c r="H25" s="80"/>
      <c r="I25" s="80"/>
      <c r="J25" s="80"/>
      <c r="K25" s="80"/>
      <c r="L25" s="80"/>
      <c r="M25" s="77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</row>
    <row r="26" spans="1:25" ht="126" customHeight="1" x14ac:dyDescent="0.25">
      <c r="A26" s="77"/>
      <c r="B26" s="78"/>
      <c r="C26" s="78"/>
      <c r="D26" s="79"/>
      <c r="E26" s="80"/>
      <c r="F26" s="80"/>
      <c r="G26" s="80"/>
      <c r="H26" s="80"/>
      <c r="I26" s="80"/>
      <c r="J26" s="80"/>
      <c r="K26" s="80"/>
      <c r="L26" s="80"/>
      <c r="M26" s="77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</row>
    <row r="27" spans="1:25" ht="109.9" customHeight="1" x14ac:dyDescent="0.25">
      <c r="A27" s="77"/>
      <c r="B27" s="78"/>
      <c r="C27" s="78"/>
      <c r="D27" s="79"/>
      <c r="E27" s="80"/>
      <c r="F27" s="80"/>
      <c r="G27" s="80"/>
      <c r="H27" s="80"/>
      <c r="I27" s="80"/>
      <c r="J27" s="80"/>
      <c r="K27" s="80"/>
      <c r="L27" s="80"/>
      <c r="M27" s="77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65"/>
      <c r="Y27" s="65"/>
    </row>
    <row r="28" spans="1:25" x14ac:dyDescent="0.25">
      <c r="A28" s="77"/>
      <c r="B28" s="78"/>
      <c r="C28" s="78"/>
      <c r="D28" s="79"/>
      <c r="E28" s="77"/>
      <c r="F28" s="77"/>
      <c r="G28" s="77"/>
      <c r="H28" s="77"/>
      <c r="I28" s="77"/>
      <c r="J28" s="77"/>
      <c r="K28" s="77"/>
      <c r="L28" s="77"/>
      <c r="M28" s="77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</row>
    <row r="29" spans="1:25" x14ac:dyDescent="0.25">
      <c r="A29" s="77"/>
      <c r="B29" s="77"/>
      <c r="C29" s="77"/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</row>
    <row r="30" spans="1:25" x14ac:dyDescent="0.25">
      <c r="A30" s="77"/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</row>
    <row r="31" spans="1:25" x14ac:dyDescent="0.25">
      <c r="A31" s="77"/>
      <c r="B31" s="77"/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</row>
    <row r="32" spans="1:25" x14ac:dyDescent="0.25">
      <c r="A32" s="77"/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</row>
    <row r="33" spans="1:25" x14ac:dyDescent="0.25">
      <c r="A33" s="77"/>
      <c r="B33" s="77"/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</row>
    <row r="34" spans="1:25" x14ac:dyDescent="0.25">
      <c r="A34" s="77"/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</row>
    <row r="35" spans="1:25" x14ac:dyDescent="0.25">
      <c r="A35" s="77"/>
      <c r="B35" s="77"/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</row>
    <row r="36" spans="1:25" x14ac:dyDescent="0.25">
      <c r="A36" s="77"/>
      <c r="B36" s="77"/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</row>
    <row r="37" spans="1:25" x14ac:dyDescent="0.25">
      <c r="A37" s="77"/>
      <c r="B37" s="77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</row>
    <row r="38" spans="1:25" x14ac:dyDescent="0.25">
      <c r="A38" s="77"/>
      <c r="B38" s="77"/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</row>
    <row r="39" spans="1:25" x14ac:dyDescent="0.25">
      <c r="A39" s="77"/>
      <c r="B39" s="77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</row>
    <row r="40" spans="1:25" x14ac:dyDescent="0.25">
      <c r="A40" s="77"/>
      <c r="B40" s="77"/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</row>
    <row r="41" spans="1:25" x14ac:dyDescent="0.25">
      <c r="A41" s="77"/>
      <c r="B41" s="77"/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</row>
    <row r="42" spans="1:25" x14ac:dyDescent="0.25">
      <c r="A42" s="77"/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5"/>
    </row>
    <row r="43" spans="1:25" x14ac:dyDescent="0.25">
      <c r="A43" s="77"/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</row>
    <row r="44" spans="1:25" x14ac:dyDescent="0.25">
      <c r="A44" s="77"/>
      <c r="B44" s="77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</row>
    <row r="45" spans="1:25" x14ac:dyDescent="0.25">
      <c r="A45" s="77"/>
      <c r="B45" s="77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</row>
    <row r="46" spans="1:25" x14ac:dyDescent="0.25">
      <c r="A46" s="77"/>
      <c r="B46" s="77"/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</row>
    <row r="47" spans="1:25" x14ac:dyDescent="0.25">
      <c r="A47" s="77"/>
      <c r="B47" s="77"/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65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65"/>
    </row>
    <row r="48" spans="1:25" x14ac:dyDescent="0.25">
      <c r="A48" s="77"/>
      <c r="B48" s="77"/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65"/>
      <c r="O48" s="65"/>
      <c r="P48" s="65"/>
      <c r="Q48" s="65"/>
      <c r="R48" s="65"/>
      <c r="S48" s="65"/>
      <c r="T48" s="65"/>
      <c r="U48" s="65"/>
      <c r="V48" s="65"/>
      <c r="W48" s="65"/>
      <c r="X48" s="65"/>
      <c r="Y48" s="65"/>
    </row>
    <row r="49" spans="1:25" x14ac:dyDescent="0.25">
      <c r="A49" s="77"/>
      <c r="B49" s="77"/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</row>
    <row r="50" spans="1:25" x14ac:dyDescent="0.25">
      <c r="A50" s="77"/>
      <c r="B50" s="77"/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</row>
    <row r="51" spans="1:25" x14ac:dyDescent="0.25">
      <c r="A51" s="77"/>
      <c r="B51" s="77"/>
      <c r="C51" s="77"/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</row>
    <row r="52" spans="1:25" x14ac:dyDescent="0.25">
      <c r="A52" s="77"/>
      <c r="B52" s="77"/>
      <c r="C52" s="77"/>
      <c r="D52" s="77"/>
      <c r="E52" s="77"/>
      <c r="F52" s="77"/>
      <c r="G52" s="77"/>
      <c r="H52" s="77"/>
      <c r="I52" s="77"/>
      <c r="J52" s="77"/>
      <c r="K52" s="77"/>
      <c r="L52" s="77"/>
      <c r="M52" s="77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</row>
    <row r="53" spans="1:25" x14ac:dyDescent="0.25">
      <c r="A53" s="77"/>
      <c r="B53" s="77"/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65"/>
      <c r="O53" s="65"/>
      <c r="P53" s="65"/>
      <c r="Q53" s="65"/>
      <c r="R53" s="65"/>
      <c r="S53" s="65"/>
      <c r="T53" s="65"/>
      <c r="U53" s="65"/>
      <c r="V53" s="65"/>
      <c r="W53" s="65"/>
      <c r="X53" s="65"/>
      <c r="Y53" s="65"/>
    </row>
    <row r="54" spans="1:25" x14ac:dyDescent="0.25">
      <c r="A54" s="77"/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</row>
    <row r="55" spans="1:25" x14ac:dyDescent="0.25">
      <c r="A55" s="77"/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</row>
    <row r="56" spans="1:25" x14ac:dyDescent="0.25">
      <c r="A56" s="77"/>
      <c r="B56" s="77"/>
      <c r="C56" s="77"/>
      <c r="D56" s="77"/>
      <c r="E56" s="77"/>
      <c r="F56" s="77"/>
      <c r="G56" s="77"/>
      <c r="H56" s="77"/>
      <c r="I56" s="77"/>
      <c r="J56" s="77"/>
      <c r="K56" s="77"/>
      <c r="L56" s="77"/>
      <c r="M56" s="77"/>
      <c r="N56" s="65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5"/>
    </row>
    <row r="57" spans="1:25" x14ac:dyDescent="0.25">
      <c r="A57" s="77"/>
      <c r="B57" s="77"/>
      <c r="C57" s="77"/>
      <c r="D57" s="77"/>
      <c r="E57" s="77"/>
      <c r="F57" s="77"/>
      <c r="G57" s="77"/>
      <c r="H57" s="77"/>
      <c r="I57" s="77"/>
      <c r="J57" s="77"/>
      <c r="K57" s="77"/>
      <c r="L57" s="77"/>
      <c r="M57" s="77"/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5"/>
    </row>
    <row r="58" spans="1:25" x14ac:dyDescent="0.25">
      <c r="A58" s="77"/>
      <c r="B58" s="77"/>
      <c r="C58" s="77"/>
      <c r="D58" s="77"/>
      <c r="E58" s="77"/>
      <c r="F58" s="77"/>
      <c r="G58" s="77"/>
      <c r="H58" s="77"/>
      <c r="I58" s="77"/>
      <c r="J58" s="77"/>
      <c r="K58" s="77"/>
      <c r="L58" s="77"/>
      <c r="M58" s="77"/>
      <c r="N58" s="65"/>
      <c r="O58" s="65"/>
      <c r="P58" s="65"/>
      <c r="Q58" s="65"/>
      <c r="R58" s="65"/>
      <c r="S58" s="65"/>
      <c r="T58" s="65"/>
      <c r="U58" s="65"/>
      <c r="V58" s="65"/>
      <c r="W58" s="65"/>
      <c r="X58" s="65"/>
      <c r="Y58" s="65"/>
    </row>
    <row r="59" spans="1:25" x14ac:dyDescent="0.25">
      <c r="A59" s="77"/>
      <c r="B59" s="77"/>
      <c r="C59" s="77"/>
      <c r="D59" s="77"/>
      <c r="E59" s="77"/>
      <c r="F59" s="77"/>
      <c r="G59" s="77"/>
      <c r="H59" s="77"/>
      <c r="I59" s="77"/>
      <c r="J59" s="77"/>
      <c r="K59" s="77"/>
      <c r="L59" s="77"/>
      <c r="M59" s="77"/>
      <c r="N59" s="65"/>
      <c r="O59" s="65"/>
      <c r="P59" s="65"/>
      <c r="Q59" s="65"/>
      <c r="R59" s="65"/>
      <c r="S59" s="65"/>
      <c r="T59" s="65"/>
      <c r="U59" s="65"/>
      <c r="V59" s="65"/>
      <c r="W59" s="65"/>
      <c r="X59" s="65"/>
      <c r="Y59" s="65"/>
    </row>
    <row r="60" spans="1:25" x14ac:dyDescent="0.25">
      <c r="A60" s="77"/>
      <c r="B60" s="77"/>
      <c r="C60" s="77"/>
      <c r="D60" s="77"/>
      <c r="E60" s="77"/>
      <c r="F60" s="77"/>
      <c r="G60" s="77"/>
      <c r="H60" s="77"/>
      <c r="I60" s="77"/>
      <c r="J60" s="77"/>
      <c r="K60" s="77"/>
      <c r="L60" s="77"/>
      <c r="M60" s="77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</row>
    <row r="61" spans="1:25" x14ac:dyDescent="0.25">
      <c r="A61" s="77"/>
      <c r="B61" s="77"/>
      <c r="C61" s="77"/>
      <c r="D61" s="77"/>
      <c r="E61" s="77"/>
      <c r="F61" s="77"/>
      <c r="G61" s="77"/>
      <c r="H61" s="77"/>
      <c r="I61" s="77"/>
      <c r="J61" s="77"/>
      <c r="K61" s="77"/>
      <c r="L61" s="77"/>
      <c r="M61" s="77"/>
      <c r="N61" s="65"/>
      <c r="O61" s="65"/>
      <c r="P61" s="65"/>
      <c r="Q61" s="65"/>
      <c r="R61" s="65"/>
      <c r="S61" s="65"/>
      <c r="T61" s="65"/>
      <c r="U61" s="65"/>
      <c r="V61" s="65"/>
      <c r="W61" s="65"/>
      <c r="X61" s="65"/>
      <c r="Y61" s="65"/>
    </row>
    <row r="62" spans="1:25" x14ac:dyDescent="0.25">
      <c r="A62" s="77"/>
      <c r="B62" s="77"/>
      <c r="C62" s="77"/>
      <c r="D62" s="77"/>
      <c r="E62" s="77"/>
      <c r="F62" s="77"/>
      <c r="G62" s="77"/>
      <c r="H62" s="77"/>
      <c r="I62" s="77"/>
      <c r="J62" s="77"/>
      <c r="K62" s="77"/>
      <c r="L62" s="77"/>
      <c r="M62" s="77"/>
      <c r="N62" s="65"/>
      <c r="O62" s="65"/>
      <c r="P62" s="65"/>
      <c r="Q62" s="65"/>
      <c r="R62" s="65"/>
      <c r="S62" s="65"/>
      <c r="T62" s="65"/>
      <c r="U62" s="65"/>
      <c r="V62" s="65"/>
      <c r="W62" s="65"/>
      <c r="X62" s="65"/>
      <c r="Y62" s="65"/>
    </row>
    <row r="63" spans="1:25" x14ac:dyDescent="0.25">
      <c r="A63" s="77"/>
      <c r="B63" s="77"/>
      <c r="C63" s="77"/>
      <c r="D63" s="77"/>
      <c r="E63" s="77"/>
      <c r="F63" s="77"/>
      <c r="G63" s="77"/>
      <c r="H63" s="77"/>
      <c r="I63" s="77"/>
      <c r="J63" s="77"/>
      <c r="K63" s="77"/>
      <c r="L63" s="77"/>
      <c r="M63" s="77"/>
      <c r="N63" s="65"/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5"/>
    </row>
    <row r="64" spans="1:25" x14ac:dyDescent="0.25">
      <c r="A64" s="77"/>
      <c r="B64" s="77"/>
      <c r="C64" s="77"/>
      <c r="D64" s="77"/>
      <c r="E64" s="77"/>
      <c r="F64" s="77"/>
      <c r="G64" s="77"/>
      <c r="H64" s="77"/>
      <c r="I64" s="77"/>
      <c r="J64" s="77"/>
      <c r="K64" s="77"/>
      <c r="L64" s="77"/>
      <c r="M64" s="77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</row>
    <row r="65" spans="1:25" x14ac:dyDescent="0.25">
      <c r="A65" s="77"/>
      <c r="B65" s="77"/>
      <c r="C65" s="77"/>
      <c r="D65" s="77"/>
      <c r="E65" s="77"/>
      <c r="F65" s="77"/>
      <c r="G65" s="77"/>
      <c r="H65" s="77"/>
      <c r="I65" s="77"/>
      <c r="J65" s="77"/>
      <c r="K65" s="77"/>
      <c r="L65" s="77"/>
      <c r="M65" s="77"/>
      <c r="N65" s="65"/>
      <c r="O65" s="65"/>
      <c r="P65" s="65"/>
      <c r="Q65" s="65"/>
      <c r="R65" s="65"/>
      <c r="S65" s="65"/>
      <c r="T65" s="65"/>
      <c r="U65" s="65"/>
      <c r="V65" s="65"/>
      <c r="W65" s="65"/>
      <c r="X65" s="65"/>
      <c r="Y65" s="65"/>
    </row>
    <row r="66" spans="1:25" x14ac:dyDescent="0.25">
      <c r="A66" s="77"/>
      <c r="B66" s="77"/>
      <c r="C66" s="77"/>
      <c r="D66" s="77"/>
      <c r="E66" s="77"/>
      <c r="F66" s="77"/>
      <c r="G66" s="77"/>
      <c r="H66" s="77"/>
      <c r="I66" s="77"/>
      <c r="J66" s="77"/>
      <c r="K66" s="77"/>
      <c r="L66" s="77"/>
      <c r="M66" s="77"/>
      <c r="N66" s="65"/>
      <c r="O66" s="65"/>
      <c r="P66" s="65"/>
      <c r="Q66" s="65"/>
      <c r="R66" s="65"/>
      <c r="S66" s="65"/>
      <c r="T66" s="65"/>
      <c r="U66" s="65"/>
      <c r="V66" s="65"/>
      <c r="W66" s="65"/>
      <c r="X66" s="65"/>
      <c r="Y66" s="65"/>
    </row>
    <row r="67" spans="1:25" x14ac:dyDescent="0.25">
      <c r="A67" s="77"/>
      <c r="B67" s="77"/>
      <c r="C67" s="77"/>
      <c r="D67" s="77"/>
      <c r="E67" s="77"/>
      <c r="F67" s="77"/>
      <c r="G67" s="77"/>
      <c r="H67" s="77"/>
      <c r="I67" s="77"/>
      <c r="J67" s="77"/>
      <c r="K67" s="77"/>
      <c r="L67" s="77"/>
      <c r="M67" s="77"/>
      <c r="N67" s="65"/>
      <c r="O67" s="65"/>
      <c r="P67" s="65"/>
      <c r="Q67" s="65"/>
      <c r="R67" s="65"/>
      <c r="S67" s="65"/>
      <c r="T67" s="65"/>
      <c r="U67" s="65"/>
      <c r="V67" s="65"/>
      <c r="W67" s="65"/>
      <c r="X67" s="65"/>
      <c r="Y67" s="65"/>
    </row>
    <row r="68" spans="1:25" x14ac:dyDescent="0.25">
      <c r="A68" s="77"/>
      <c r="B68" s="77"/>
      <c r="C68" s="77"/>
      <c r="D68" s="77"/>
      <c r="E68" s="77"/>
      <c r="F68" s="77"/>
      <c r="G68" s="77"/>
      <c r="H68" s="77"/>
      <c r="I68" s="77"/>
      <c r="J68" s="77"/>
      <c r="K68" s="77"/>
      <c r="L68" s="77"/>
      <c r="M68" s="77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</row>
    <row r="69" spans="1:25" x14ac:dyDescent="0.25">
      <c r="A69" s="77"/>
      <c r="B69" s="77"/>
      <c r="C69" s="77"/>
      <c r="D69" s="77"/>
      <c r="E69" s="77"/>
      <c r="F69" s="77"/>
      <c r="G69" s="77"/>
      <c r="H69" s="77"/>
      <c r="I69" s="77"/>
      <c r="J69" s="77"/>
      <c r="K69" s="77"/>
      <c r="L69" s="77"/>
      <c r="M69" s="77"/>
      <c r="N69" s="65"/>
      <c r="O69" s="65"/>
      <c r="P69" s="65"/>
      <c r="Q69" s="65"/>
      <c r="R69" s="65"/>
      <c r="S69" s="65"/>
      <c r="T69" s="65"/>
      <c r="U69" s="65"/>
      <c r="V69" s="65"/>
      <c r="W69" s="65"/>
      <c r="X69" s="65"/>
      <c r="Y69" s="65"/>
    </row>
    <row r="70" spans="1:25" x14ac:dyDescent="0.25">
      <c r="A70" s="77"/>
      <c r="B70" s="77"/>
      <c r="C70" s="77"/>
      <c r="D70" s="77"/>
      <c r="E70" s="77"/>
      <c r="F70" s="77"/>
      <c r="G70" s="77"/>
      <c r="H70" s="77"/>
      <c r="I70" s="77"/>
      <c r="J70" s="77"/>
      <c r="K70" s="77"/>
      <c r="L70" s="77"/>
      <c r="M70" s="77"/>
      <c r="N70" s="65"/>
      <c r="O70" s="65"/>
      <c r="P70" s="65"/>
      <c r="Q70" s="65"/>
      <c r="R70" s="65"/>
      <c r="S70" s="65"/>
      <c r="T70" s="65"/>
      <c r="U70" s="65"/>
      <c r="V70" s="65"/>
      <c r="W70" s="65"/>
      <c r="X70" s="65"/>
      <c r="Y70" s="65"/>
    </row>
    <row r="71" spans="1:25" x14ac:dyDescent="0.25">
      <c r="A71" s="77"/>
      <c r="B71" s="77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65"/>
      <c r="O71" s="65"/>
      <c r="P71" s="65"/>
      <c r="Q71" s="65"/>
      <c r="R71" s="65"/>
      <c r="S71" s="65"/>
      <c r="T71" s="65"/>
      <c r="U71" s="65"/>
      <c r="V71" s="65"/>
      <c r="W71" s="65"/>
      <c r="X71" s="65"/>
      <c r="Y71" s="65"/>
    </row>
    <row r="72" spans="1:25" x14ac:dyDescent="0.25">
      <c r="A72" s="77"/>
      <c r="B72" s="77"/>
      <c r="C72" s="77"/>
      <c r="D72" s="77"/>
      <c r="E72" s="77"/>
      <c r="F72" s="77"/>
      <c r="G72" s="77"/>
      <c r="H72" s="77"/>
      <c r="I72" s="77"/>
      <c r="J72" s="77"/>
      <c r="K72" s="77"/>
      <c r="L72" s="77"/>
      <c r="M72" s="77"/>
      <c r="N72" s="65"/>
      <c r="O72" s="65"/>
      <c r="P72" s="65"/>
      <c r="Q72" s="65"/>
      <c r="R72" s="65"/>
      <c r="S72" s="65"/>
      <c r="T72" s="65"/>
      <c r="U72" s="65"/>
      <c r="V72" s="65"/>
      <c r="W72" s="65"/>
      <c r="X72" s="65"/>
      <c r="Y72" s="65"/>
    </row>
    <row r="73" spans="1:25" x14ac:dyDescent="0.25">
      <c r="A73" s="77"/>
      <c r="B73" s="77"/>
      <c r="C73" s="77"/>
      <c r="D73" s="77"/>
      <c r="E73" s="77"/>
      <c r="F73" s="77"/>
      <c r="G73" s="77"/>
      <c r="H73" s="77"/>
      <c r="I73" s="77"/>
      <c r="J73" s="77"/>
      <c r="K73" s="77"/>
      <c r="L73" s="77"/>
      <c r="M73" s="77"/>
      <c r="N73" s="65"/>
      <c r="O73" s="65"/>
      <c r="P73" s="65"/>
      <c r="Q73" s="65"/>
      <c r="R73" s="65"/>
      <c r="S73" s="65"/>
      <c r="T73" s="65"/>
      <c r="U73" s="65"/>
      <c r="V73" s="65"/>
      <c r="W73" s="65"/>
      <c r="X73" s="65"/>
      <c r="Y73" s="65"/>
    </row>
    <row r="74" spans="1:25" x14ac:dyDescent="0.25">
      <c r="A74" s="77"/>
      <c r="B74" s="77"/>
      <c r="C74" s="77"/>
      <c r="D74" s="77"/>
      <c r="E74" s="77"/>
      <c r="F74" s="77"/>
      <c r="G74" s="77"/>
      <c r="H74" s="77"/>
      <c r="I74" s="77"/>
      <c r="J74" s="77"/>
      <c r="K74" s="77"/>
      <c r="L74" s="77"/>
      <c r="M74" s="77"/>
      <c r="N74" s="65"/>
      <c r="O74" s="65"/>
      <c r="P74" s="65"/>
      <c r="Q74" s="65"/>
      <c r="R74" s="65"/>
      <c r="S74" s="65"/>
      <c r="T74" s="65"/>
      <c r="U74" s="65"/>
      <c r="V74" s="65"/>
      <c r="W74" s="65"/>
      <c r="X74" s="65"/>
      <c r="Y74" s="65"/>
    </row>
    <row r="75" spans="1:25" x14ac:dyDescent="0.25">
      <c r="A75" s="77"/>
      <c r="B75" s="77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</row>
    <row r="76" spans="1:25" x14ac:dyDescent="0.25">
      <c r="A76" s="77"/>
      <c r="B76" s="77"/>
      <c r="C76" s="77"/>
      <c r="D76" s="77"/>
      <c r="E76" s="77"/>
      <c r="F76" s="77"/>
      <c r="G76" s="77"/>
      <c r="H76" s="77"/>
      <c r="I76" s="77"/>
      <c r="J76" s="77"/>
      <c r="K76" s="77"/>
      <c r="L76" s="77"/>
      <c r="M76" s="77"/>
      <c r="N76" s="65"/>
      <c r="O76" s="65"/>
      <c r="P76" s="65"/>
      <c r="Q76" s="65"/>
      <c r="R76" s="65"/>
      <c r="S76" s="65"/>
      <c r="T76" s="65"/>
      <c r="U76" s="65"/>
      <c r="V76" s="65"/>
      <c r="W76" s="65"/>
      <c r="X76" s="65"/>
      <c r="Y76" s="65"/>
    </row>
    <row r="77" spans="1:25" x14ac:dyDescent="0.25">
      <c r="A77" s="77"/>
      <c r="B77" s="77"/>
      <c r="C77" s="77"/>
      <c r="D77" s="77"/>
      <c r="E77" s="77"/>
      <c r="F77" s="77"/>
      <c r="G77" s="77"/>
      <c r="H77" s="77"/>
      <c r="I77" s="77"/>
      <c r="J77" s="77"/>
      <c r="K77" s="77"/>
      <c r="L77" s="77"/>
      <c r="M77" s="77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</row>
    <row r="78" spans="1:25" x14ac:dyDescent="0.25">
      <c r="A78" s="77"/>
      <c r="B78" s="77"/>
      <c r="C78" s="77"/>
      <c r="D78" s="77"/>
      <c r="E78" s="77"/>
      <c r="F78" s="77"/>
      <c r="G78" s="77"/>
      <c r="H78" s="77"/>
      <c r="I78" s="77"/>
      <c r="J78" s="77"/>
      <c r="K78" s="77"/>
      <c r="L78" s="77"/>
      <c r="M78" s="77"/>
      <c r="N78" s="65"/>
      <c r="O78" s="65"/>
      <c r="P78" s="65"/>
      <c r="Q78" s="65"/>
      <c r="R78" s="65"/>
      <c r="S78" s="65"/>
      <c r="T78" s="65"/>
      <c r="U78" s="65"/>
      <c r="V78" s="65"/>
      <c r="W78" s="65"/>
      <c r="X78" s="65"/>
      <c r="Y78" s="65"/>
    </row>
    <row r="79" spans="1:25" x14ac:dyDescent="0.25">
      <c r="A79" s="77"/>
      <c r="B79" s="77"/>
      <c r="C79" s="77"/>
      <c r="D79" s="77"/>
      <c r="E79" s="77"/>
      <c r="F79" s="77"/>
      <c r="G79" s="77"/>
      <c r="H79" s="77"/>
      <c r="I79" s="77"/>
      <c r="J79" s="77"/>
      <c r="K79" s="77"/>
      <c r="L79" s="77"/>
      <c r="M79" s="77"/>
      <c r="N79" s="65"/>
      <c r="O79" s="65"/>
      <c r="P79" s="65"/>
      <c r="Q79" s="65"/>
      <c r="R79" s="65"/>
      <c r="S79" s="65"/>
      <c r="T79" s="65"/>
      <c r="U79" s="65"/>
      <c r="V79" s="65"/>
      <c r="W79" s="65"/>
      <c r="X79" s="65"/>
      <c r="Y79" s="65"/>
    </row>
    <row r="80" spans="1:25" x14ac:dyDescent="0.25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65"/>
      <c r="O80" s="65"/>
      <c r="P80" s="65"/>
      <c r="Q80" s="65"/>
      <c r="R80" s="65"/>
      <c r="S80" s="65"/>
      <c r="T80" s="65"/>
      <c r="U80" s="65"/>
      <c r="V80" s="65"/>
      <c r="W80" s="65"/>
      <c r="X80" s="65"/>
      <c r="Y80" s="65"/>
    </row>
    <row r="81" spans="1:25" x14ac:dyDescent="0.25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</row>
    <row r="82" spans="1:25" x14ac:dyDescent="0.25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65"/>
      <c r="O82" s="65"/>
      <c r="P82" s="65"/>
      <c r="Q82" s="65"/>
      <c r="R82" s="65"/>
      <c r="S82" s="65"/>
      <c r="T82" s="65"/>
      <c r="U82" s="65"/>
      <c r="V82" s="65"/>
      <c r="W82" s="65"/>
      <c r="X82" s="65"/>
      <c r="Y82" s="65"/>
    </row>
    <row r="83" spans="1:25" x14ac:dyDescent="0.25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65"/>
      <c r="O83" s="65"/>
      <c r="P83" s="65"/>
      <c r="Q83" s="65"/>
      <c r="R83" s="65"/>
      <c r="S83" s="65"/>
      <c r="T83" s="65"/>
      <c r="U83" s="65"/>
      <c r="V83" s="65"/>
      <c r="W83" s="65"/>
      <c r="X83" s="65"/>
      <c r="Y83" s="65"/>
    </row>
    <row r="84" spans="1:25" x14ac:dyDescent="0.25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</row>
    <row r="85" spans="1:25" x14ac:dyDescent="0.25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</row>
    <row r="86" spans="1:25" x14ac:dyDescent="0.25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65"/>
      <c r="O86" s="65"/>
      <c r="P86" s="65"/>
      <c r="Q86" s="65"/>
      <c r="R86" s="65"/>
      <c r="S86" s="65"/>
      <c r="T86" s="65"/>
      <c r="U86" s="65"/>
      <c r="V86" s="65"/>
      <c r="W86" s="65"/>
      <c r="X86" s="65"/>
      <c r="Y86" s="65"/>
    </row>
    <row r="87" spans="1:25" x14ac:dyDescent="0.25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65"/>
      <c r="O87" s="65"/>
      <c r="P87" s="65"/>
      <c r="Q87" s="65"/>
      <c r="R87" s="65"/>
      <c r="S87" s="65"/>
      <c r="T87" s="65"/>
      <c r="U87" s="65"/>
      <c r="V87" s="65"/>
      <c r="W87" s="65"/>
      <c r="X87" s="65"/>
      <c r="Y87" s="65"/>
    </row>
    <row r="88" spans="1:25" x14ac:dyDescent="0.25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65"/>
      <c r="O88" s="65"/>
      <c r="P88" s="65"/>
      <c r="Q88" s="65"/>
      <c r="R88" s="65"/>
      <c r="S88" s="65"/>
      <c r="T88" s="65"/>
      <c r="U88" s="65"/>
      <c r="V88" s="65"/>
      <c r="W88" s="65"/>
      <c r="X88" s="65"/>
      <c r="Y88" s="65"/>
    </row>
    <row r="89" spans="1:25" x14ac:dyDescent="0.25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65"/>
      <c r="O89" s="65"/>
      <c r="P89" s="65"/>
      <c r="Q89" s="65"/>
      <c r="R89" s="65"/>
      <c r="S89" s="65"/>
      <c r="T89" s="65"/>
      <c r="U89" s="65"/>
      <c r="V89" s="65"/>
      <c r="W89" s="65"/>
      <c r="X89" s="65"/>
      <c r="Y89" s="65"/>
    </row>
    <row r="90" spans="1:25" x14ac:dyDescent="0.25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65"/>
      <c r="O90" s="65"/>
      <c r="P90" s="65"/>
      <c r="Q90" s="65"/>
      <c r="R90" s="65"/>
      <c r="S90" s="65"/>
      <c r="T90" s="65"/>
      <c r="U90" s="65"/>
      <c r="V90" s="65"/>
      <c r="W90" s="65"/>
      <c r="X90" s="65"/>
      <c r="Y90" s="65"/>
    </row>
    <row r="91" spans="1:25" x14ac:dyDescent="0.25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65"/>
      <c r="O91" s="65"/>
      <c r="P91" s="65"/>
      <c r="Q91" s="65"/>
      <c r="R91" s="65"/>
      <c r="S91" s="65"/>
      <c r="T91" s="65"/>
      <c r="U91" s="65"/>
      <c r="V91" s="65"/>
      <c r="W91" s="65"/>
      <c r="X91" s="65"/>
      <c r="Y91" s="65"/>
    </row>
    <row r="92" spans="1:25" x14ac:dyDescent="0.25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65"/>
      <c r="O92" s="65"/>
      <c r="P92" s="65"/>
      <c r="Q92" s="65"/>
      <c r="R92" s="65"/>
      <c r="S92" s="65"/>
      <c r="T92" s="65"/>
      <c r="U92" s="65"/>
      <c r="V92" s="65"/>
      <c r="W92" s="65"/>
      <c r="X92" s="65"/>
      <c r="Y92" s="65"/>
    </row>
    <row r="93" spans="1:25" x14ac:dyDescent="0.25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65"/>
      <c r="O93" s="65"/>
      <c r="P93" s="65"/>
      <c r="Q93" s="65"/>
      <c r="R93" s="65"/>
      <c r="S93" s="65"/>
      <c r="T93" s="65"/>
      <c r="U93" s="65"/>
      <c r="V93" s="65"/>
      <c r="W93" s="65"/>
      <c r="X93" s="65"/>
      <c r="Y93" s="65"/>
    </row>
    <row r="94" spans="1:25" x14ac:dyDescent="0.25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</row>
    <row r="95" spans="1:25" x14ac:dyDescent="0.25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65"/>
      <c r="O95" s="65"/>
      <c r="P95" s="65"/>
      <c r="Q95" s="65"/>
      <c r="R95" s="65"/>
      <c r="S95" s="65"/>
      <c r="T95" s="65"/>
      <c r="U95" s="65"/>
      <c r="V95" s="65"/>
      <c r="W95" s="65"/>
      <c r="X95" s="65"/>
      <c r="Y95" s="65"/>
    </row>
    <row r="96" spans="1:25" x14ac:dyDescent="0.25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65"/>
      <c r="O96" s="65"/>
      <c r="P96" s="65"/>
      <c r="Q96" s="65"/>
      <c r="R96" s="65"/>
      <c r="S96" s="65"/>
      <c r="T96" s="65"/>
      <c r="U96" s="65"/>
      <c r="V96" s="65"/>
      <c r="W96" s="65"/>
      <c r="X96" s="65"/>
      <c r="Y96" s="65"/>
    </row>
    <row r="97" spans="1:25" x14ac:dyDescent="0.25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</row>
    <row r="98" spans="1:25" x14ac:dyDescent="0.25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65"/>
      <c r="O98" s="65"/>
      <c r="P98" s="65"/>
      <c r="Q98" s="65"/>
      <c r="R98" s="65"/>
      <c r="S98" s="65"/>
      <c r="T98" s="65"/>
      <c r="U98" s="65"/>
      <c r="V98" s="65"/>
      <c r="W98" s="65"/>
      <c r="X98" s="65"/>
      <c r="Y98" s="65"/>
    </row>
    <row r="99" spans="1:25" x14ac:dyDescent="0.25">
      <c r="A99" s="74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65"/>
      <c r="O99" s="65"/>
      <c r="P99" s="65"/>
      <c r="Q99" s="65"/>
      <c r="R99" s="65"/>
      <c r="S99" s="65"/>
      <c r="T99" s="65"/>
      <c r="U99" s="65"/>
      <c r="V99" s="65"/>
      <c r="W99" s="65"/>
      <c r="X99" s="65"/>
      <c r="Y99" s="65"/>
    </row>
    <row r="100" spans="1:25" x14ac:dyDescent="0.25">
      <c r="A100" s="74"/>
      <c r="B100" s="74"/>
      <c r="C100" s="74"/>
      <c r="D100" s="74"/>
      <c r="E100" s="74"/>
      <c r="F100" s="74"/>
      <c r="G100" s="74"/>
      <c r="H100" s="74"/>
      <c r="I100" s="74"/>
      <c r="J100" s="74"/>
      <c r="K100" s="74"/>
      <c r="L100" s="74"/>
      <c r="M100" s="74"/>
      <c r="N100" s="65"/>
      <c r="O100" s="65"/>
      <c r="P100" s="65"/>
      <c r="Q100" s="65"/>
      <c r="R100" s="65"/>
      <c r="S100" s="65"/>
      <c r="T100" s="65"/>
      <c r="U100" s="65"/>
      <c r="V100" s="65"/>
      <c r="W100" s="65"/>
      <c r="X100" s="65"/>
      <c r="Y100" s="65"/>
    </row>
    <row r="101" spans="1:25" x14ac:dyDescent="0.25">
      <c r="A101" s="74"/>
      <c r="B101" s="74"/>
      <c r="C101" s="74"/>
      <c r="D101" s="74"/>
      <c r="E101" s="74"/>
      <c r="F101" s="74"/>
      <c r="G101" s="74"/>
      <c r="H101" s="74"/>
      <c r="I101" s="74"/>
      <c r="J101" s="74"/>
      <c r="K101" s="74"/>
      <c r="L101" s="74"/>
      <c r="M101" s="74"/>
      <c r="N101" s="65"/>
      <c r="O101" s="65"/>
      <c r="P101" s="65"/>
      <c r="Q101" s="65"/>
      <c r="R101" s="65"/>
      <c r="S101" s="65"/>
      <c r="T101" s="65"/>
      <c r="U101" s="65"/>
      <c r="V101" s="65"/>
      <c r="W101" s="65"/>
      <c r="X101" s="65"/>
      <c r="Y101" s="65"/>
    </row>
    <row r="102" spans="1:25" x14ac:dyDescent="0.25">
      <c r="A102" s="74"/>
      <c r="B102" s="74"/>
      <c r="C102" s="74"/>
      <c r="D102" s="74"/>
      <c r="E102" s="74"/>
      <c r="F102" s="74"/>
      <c r="G102" s="74"/>
      <c r="H102" s="74"/>
      <c r="I102" s="74"/>
      <c r="J102" s="74"/>
      <c r="K102" s="74"/>
      <c r="L102" s="74"/>
      <c r="M102" s="74"/>
      <c r="N102" s="65"/>
      <c r="O102" s="65"/>
      <c r="P102" s="65"/>
      <c r="Q102" s="65"/>
      <c r="R102" s="65"/>
      <c r="S102" s="65"/>
      <c r="T102" s="65"/>
      <c r="U102" s="65"/>
      <c r="V102" s="65"/>
      <c r="W102" s="65"/>
      <c r="X102" s="65"/>
      <c r="Y102" s="65"/>
    </row>
    <row r="103" spans="1:25" x14ac:dyDescent="0.25">
      <c r="A103" s="74"/>
      <c r="B103" s="74"/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74"/>
      <c r="N103" s="65"/>
      <c r="O103" s="65"/>
      <c r="P103" s="65"/>
      <c r="Q103" s="65"/>
      <c r="R103" s="65"/>
      <c r="S103" s="65"/>
      <c r="T103" s="65"/>
      <c r="U103" s="65"/>
      <c r="V103" s="65"/>
      <c r="W103" s="65"/>
      <c r="X103" s="65"/>
      <c r="Y103" s="65"/>
    </row>
    <row r="104" spans="1:25" x14ac:dyDescent="0.25">
      <c r="A104" s="74"/>
      <c r="B104" s="74"/>
      <c r="C104" s="74"/>
      <c r="D104" s="74"/>
      <c r="E104" s="74"/>
      <c r="F104" s="74"/>
      <c r="G104" s="74"/>
      <c r="H104" s="74"/>
      <c r="I104" s="74"/>
      <c r="J104" s="74"/>
      <c r="K104" s="74"/>
      <c r="L104" s="74"/>
      <c r="M104" s="74"/>
      <c r="N104" s="65"/>
      <c r="O104" s="65"/>
      <c r="P104" s="65"/>
      <c r="Q104" s="65"/>
      <c r="R104" s="65"/>
      <c r="S104" s="65"/>
      <c r="T104" s="65"/>
      <c r="U104" s="65"/>
      <c r="V104" s="65"/>
      <c r="W104" s="65"/>
      <c r="X104" s="65"/>
      <c r="Y104" s="65"/>
    </row>
    <row r="105" spans="1:25" x14ac:dyDescent="0.25">
      <c r="A105" s="74"/>
      <c r="B105" s="74"/>
      <c r="C105" s="74"/>
      <c r="D105" s="74"/>
      <c r="E105" s="74"/>
      <c r="F105" s="74"/>
      <c r="G105" s="74"/>
      <c r="H105" s="74"/>
      <c r="I105" s="74"/>
      <c r="J105" s="74"/>
      <c r="K105" s="74"/>
      <c r="L105" s="74"/>
      <c r="M105" s="74"/>
      <c r="N105" s="65"/>
      <c r="O105" s="65"/>
      <c r="P105" s="65"/>
      <c r="Q105" s="65"/>
      <c r="R105" s="65"/>
      <c r="S105" s="65"/>
      <c r="T105" s="65"/>
      <c r="U105" s="65"/>
      <c r="V105" s="65"/>
      <c r="W105" s="65"/>
      <c r="X105" s="65"/>
      <c r="Y105" s="65"/>
    </row>
    <row r="106" spans="1:25" x14ac:dyDescent="0.25">
      <c r="A106" s="74"/>
      <c r="B106" s="74"/>
      <c r="C106" s="74"/>
      <c r="D106" s="74"/>
      <c r="E106" s="74"/>
      <c r="F106" s="74"/>
      <c r="G106" s="74"/>
      <c r="H106" s="74"/>
      <c r="I106" s="74"/>
      <c r="J106" s="74"/>
      <c r="K106" s="74"/>
      <c r="L106" s="74"/>
      <c r="M106" s="74"/>
      <c r="N106" s="65"/>
      <c r="O106" s="65"/>
      <c r="P106" s="65"/>
      <c r="Q106" s="65"/>
      <c r="R106" s="65"/>
      <c r="S106" s="65"/>
      <c r="T106" s="65"/>
      <c r="U106" s="65"/>
      <c r="V106" s="65"/>
      <c r="W106" s="65"/>
      <c r="X106" s="65"/>
      <c r="Y106" s="65"/>
    </row>
    <row r="107" spans="1:25" x14ac:dyDescent="0.25">
      <c r="A107" s="74"/>
      <c r="B107" s="74"/>
      <c r="C107" s="74"/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65"/>
      <c r="O107" s="65"/>
      <c r="P107" s="65"/>
      <c r="Q107" s="65"/>
      <c r="R107" s="65"/>
      <c r="S107" s="65"/>
      <c r="T107" s="65"/>
      <c r="U107" s="65"/>
      <c r="V107" s="65"/>
      <c r="W107" s="65"/>
      <c r="X107" s="65"/>
      <c r="Y107" s="65"/>
    </row>
    <row r="108" spans="1:25" x14ac:dyDescent="0.25">
      <c r="A108" s="74"/>
      <c r="B108" s="74"/>
      <c r="C108" s="74"/>
      <c r="D108" s="74"/>
      <c r="E108" s="74"/>
      <c r="F108" s="74"/>
      <c r="G108" s="74"/>
      <c r="H108" s="74"/>
      <c r="I108" s="74"/>
      <c r="J108" s="74"/>
      <c r="K108" s="74"/>
      <c r="L108" s="74"/>
      <c r="M108" s="74"/>
      <c r="N108" s="65"/>
      <c r="O108" s="65"/>
      <c r="P108" s="65"/>
      <c r="Q108" s="65"/>
      <c r="R108" s="65"/>
      <c r="S108" s="65"/>
      <c r="T108" s="65"/>
      <c r="U108" s="65"/>
      <c r="V108" s="65"/>
      <c r="W108" s="65"/>
      <c r="X108" s="65"/>
      <c r="Y108" s="65"/>
    </row>
    <row r="109" spans="1:25" x14ac:dyDescent="0.25">
      <c r="A109" s="74"/>
      <c r="B109" s="74"/>
      <c r="C109" s="74"/>
      <c r="D109" s="74"/>
      <c r="E109" s="74"/>
      <c r="F109" s="74"/>
      <c r="G109" s="74"/>
      <c r="H109" s="74"/>
      <c r="I109" s="74"/>
      <c r="J109" s="74"/>
      <c r="K109" s="74"/>
      <c r="L109" s="74"/>
      <c r="M109" s="74"/>
      <c r="N109" s="65"/>
      <c r="O109" s="65"/>
      <c r="P109" s="65"/>
      <c r="Q109" s="65"/>
      <c r="R109" s="65"/>
      <c r="S109" s="65"/>
      <c r="T109" s="65"/>
      <c r="U109" s="65"/>
      <c r="V109" s="65"/>
      <c r="W109" s="65"/>
      <c r="X109" s="65"/>
      <c r="Y109" s="65"/>
    </row>
    <row r="110" spans="1:25" x14ac:dyDescent="0.25">
      <c r="A110" s="74"/>
      <c r="B110" s="74"/>
      <c r="C110" s="74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65"/>
      <c r="O110" s="65"/>
      <c r="P110" s="65"/>
      <c r="Q110" s="65"/>
      <c r="R110" s="65"/>
      <c r="S110" s="65"/>
      <c r="T110" s="65"/>
      <c r="U110" s="65"/>
      <c r="V110" s="65"/>
      <c r="W110" s="65"/>
      <c r="X110" s="65"/>
      <c r="Y110" s="65"/>
    </row>
    <row r="111" spans="1:25" x14ac:dyDescent="0.25">
      <c r="A111" s="74"/>
      <c r="B111" s="74"/>
      <c r="C111" s="74"/>
      <c r="D111" s="74"/>
      <c r="E111" s="74"/>
      <c r="F111" s="74"/>
      <c r="G111" s="74"/>
      <c r="H111" s="74"/>
      <c r="I111" s="74"/>
      <c r="J111" s="74"/>
      <c r="K111" s="74"/>
      <c r="L111" s="74"/>
      <c r="M111" s="74"/>
      <c r="N111" s="65"/>
      <c r="O111" s="65"/>
      <c r="P111" s="65"/>
      <c r="Q111" s="65"/>
      <c r="R111" s="65"/>
      <c r="S111" s="65"/>
      <c r="T111" s="65"/>
      <c r="U111" s="65"/>
      <c r="V111" s="65"/>
      <c r="W111" s="65"/>
      <c r="X111" s="65"/>
      <c r="Y111" s="65"/>
    </row>
    <row r="112" spans="1:25" x14ac:dyDescent="0.25">
      <c r="A112" s="74"/>
      <c r="B112" s="74"/>
      <c r="C112" s="74"/>
      <c r="D112" s="74"/>
      <c r="E112" s="74"/>
      <c r="F112" s="74"/>
      <c r="G112" s="74"/>
      <c r="H112" s="74"/>
      <c r="I112" s="74"/>
      <c r="J112" s="74"/>
      <c r="K112" s="74"/>
      <c r="L112" s="74"/>
      <c r="M112" s="74"/>
      <c r="N112" s="65"/>
      <c r="O112" s="65"/>
      <c r="P112" s="65"/>
      <c r="Q112" s="65"/>
      <c r="R112" s="65"/>
      <c r="S112" s="65"/>
      <c r="T112" s="65"/>
      <c r="U112" s="65"/>
      <c r="V112" s="65"/>
      <c r="W112" s="65"/>
      <c r="X112" s="65"/>
      <c r="Y112" s="65"/>
    </row>
    <row r="113" spans="1:25" x14ac:dyDescent="0.25">
      <c r="A113" s="74"/>
      <c r="B113" s="74"/>
      <c r="C113" s="74"/>
      <c r="D113" s="74"/>
      <c r="E113" s="74"/>
      <c r="F113" s="74"/>
      <c r="G113" s="74"/>
      <c r="H113" s="74"/>
      <c r="I113" s="74"/>
      <c r="J113" s="74"/>
      <c r="K113" s="74"/>
      <c r="L113" s="74"/>
      <c r="M113" s="74"/>
      <c r="N113" s="65"/>
      <c r="O113" s="65"/>
      <c r="P113" s="65"/>
      <c r="Q113" s="65"/>
      <c r="R113" s="65"/>
      <c r="S113" s="65"/>
      <c r="T113" s="65"/>
      <c r="U113" s="65"/>
      <c r="V113" s="65"/>
      <c r="W113" s="65"/>
      <c r="X113" s="65"/>
      <c r="Y113" s="65"/>
    </row>
    <row r="114" spans="1:25" x14ac:dyDescent="0.25">
      <c r="A114" s="74"/>
      <c r="B114" s="74"/>
      <c r="C114" s="74"/>
      <c r="D114" s="74"/>
      <c r="E114" s="74"/>
      <c r="F114" s="74"/>
      <c r="G114" s="74"/>
      <c r="H114" s="74"/>
      <c r="I114" s="74"/>
      <c r="J114" s="74"/>
      <c r="K114" s="74"/>
      <c r="L114" s="74"/>
      <c r="M114" s="74"/>
      <c r="N114" s="65"/>
      <c r="O114" s="65"/>
      <c r="P114" s="65"/>
      <c r="Q114" s="65"/>
      <c r="R114" s="65"/>
      <c r="S114" s="65"/>
      <c r="T114" s="65"/>
      <c r="U114" s="65"/>
      <c r="V114" s="65"/>
      <c r="W114" s="65"/>
      <c r="X114" s="65"/>
      <c r="Y114" s="65"/>
    </row>
    <row r="115" spans="1:25" x14ac:dyDescent="0.25">
      <c r="A115" s="74"/>
      <c r="B115" s="74"/>
      <c r="C115" s="74"/>
      <c r="D115" s="74"/>
      <c r="E115" s="74"/>
      <c r="F115" s="74"/>
      <c r="G115" s="74"/>
      <c r="H115" s="74"/>
      <c r="I115" s="74"/>
      <c r="J115" s="74"/>
      <c r="K115" s="74"/>
      <c r="L115" s="74"/>
      <c r="M115" s="74"/>
      <c r="N115" s="65"/>
      <c r="O115" s="65"/>
      <c r="P115" s="65"/>
      <c r="Q115" s="65"/>
      <c r="R115" s="65"/>
      <c r="S115" s="65"/>
      <c r="T115" s="65"/>
      <c r="U115" s="65"/>
      <c r="V115" s="65"/>
      <c r="W115" s="65"/>
      <c r="X115" s="65"/>
      <c r="Y115" s="65"/>
    </row>
    <row r="116" spans="1:25" x14ac:dyDescent="0.25">
      <c r="A116" s="74"/>
      <c r="B116" s="74"/>
      <c r="C116" s="74"/>
      <c r="D116" s="74"/>
      <c r="E116" s="74"/>
      <c r="F116" s="74"/>
      <c r="G116" s="74"/>
      <c r="H116" s="74"/>
      <c r="I116" s="74"/>
      <c r="J116" s="74"/>
      <c r="K116" s="74"/>
      <c r="L116" s="74"/>
      <c r="M116" s="74"/>
      <c r="N116" s="65"/>
      <c r="O116" s="65"/>
      <c r="P116" s="65"/>
      <c r="Q116" s="65"/>
      <c r="R116" s="65"/>
      <c r="S116" s="65"/>
      <c r="T116" s="65"/>
      <c r="U116" s="65"/>
      <c r="V116" s="65"/>
      <c r="W116" s="65"/>
      <c r="X116" s="65"/>
      <c r="Y116" s="65"/>
    </row>
    <row r="117" spans="1:25" x14ac:dyDescent="0.25">
      <c r="A117" s="74"/>
      <c r="B117" s="74"/>
      <c r="C117" s="74"/>
      <c r="D117" s="74"/>
      <c r="E117" s="74"/>
      <c r="F117" s="74"/>
      <c r="G117" s="74"/>
      <c r="H117" s="74"/>
      <c r="I117" s="74"/>
      <c r="J117" s="74"/>
      <c r="K117" s="74"/>
      <c r="L117" s="74"/>
      <c r="M117" s="74"/>
      <c r="N117" s="65"/>
      <c r="O117" s="65"/>
      <c r="P117" s="65"/>
      <c r="Q117" s="65"/>
      <c r="R117" s="65"/>
      <c r="S117" s="65"/>
      <c r="T117" s="65"/>
      <c r="U117" s="65"/>
      <c r="V117" s="65"/>
      <c r="W117" s="65"/>
      <c r="X117" s="65"/>
      <c r="Y117" s="65"/>
    </row>
    <row r="118" spans="1:25" x14ac:dyDescent="0.25">
      <c r="A118" s="74"/>
      <c r="B118" s="74"/>
      <c r="C118" s="74"/>
      <c r="D118" s="74"/>
      <c r="E118" s="74"/>
      <c r="F118" s="74"/>
      <c r="G118" s="74"/>
      <c r="H118" s="74"/>
      <c r="I118" s="74"/>
      <c r="J118" s="74"/>
      <c r="K118" s="74"/>
      <c r="L118" s="74"/>
      <c r="M118" s="74"/>
      <c r="N118" s="65"/>
      <c r="O118" s="65"/>
      <c r="P118" s="65"/>
      <c r="Q118" s="65"/>
      <c r="R118" s="65"/>
      <c r="S118" s="65"/>
      <c r="T118" s="65"/>
      <c r="U118" s="65"/>
      <c r="V118" s="65"/>
      <c r="W118" s="65"/>
      <c r="X118" s="65"/>
      <c r="Y118" s="65"/>
    </row>
    <row r="119" spans="1:25" x14ac:dyDescent="0.25">
      <c r="A119" s="74"/>
      <c r="B119" s="74"/>
      <c r="C119" s="74"/>
      <c r="D119" s="74"/>
      <c r="E119" s="74"/>
      <c r="F119" s="74"/>
      <c r="G119" s="74"/>
      <c r="H119" s="74"/>
      <c r="I119" s="74"/>
      <c r="J119" s="74"/>
      <c r="K119" s="74"/>
      <c r="L119" s="74"/>
      <c r="M119" s="74"/>
      <c r="N119" s="65"/>
      <c r="O119" s="65"/>
      <c r="P119" s="65"/>
      <c r="Q119" s="65"/>
      <c r="R119" s="65"/>
      <c r="S119" s="65"/>
      <c r="T119" s="65"/>
      <c r="U119" s="65"/>
      <c r="V119" s="65"/>
      <c r="W119" s="65"/>
      <c r="X119" s="65"/>
      <c r="Y119" s="65"/>
    </row>
    <row r="120" spans="1:25" x14ac:dyDescent="0.25">
      <c r="A120" s="74"/>
      <c r="B120" s="74"/>
      <c r="C120" s="74"/>
      <c r="D120" s="74"/>
      <c r="E120" s="74"/>
      <c r="F120" s="74"/>
      <c r="G120" s="74"/>
      <c r="H120" s="74"/>
      <c r="I120" s="74"/>
      <c r="J120" s="74"/>
      <c r="K120" s="74"/>
      <c r="L120" s="74"/>
      <c r="M120" s="74"/>
      <c r="N120" s="65"/>
      <c r="O120" s="65"/>
      <c r="P120" s="65"/>
      <c r="Q120" s="65"/>
      <c r="R120" s="65"/>
      <c r="S120" s="65"/>
      <c r="T120" s="65"/>
      <c r="U120" s="65"/>
      <c r="V120" s="65"/>
      <c r="W120" s="65"/>
      <c r="X120" s="65"/>
      <c r="Y120" s="65"/>
    </row>
    <row r="121" spans="1:25" x14ac:dyDescent="0.25">
      <c r="A121" s="74"/>
      <c r="B121" s="74"/>
      <c r="C121" s="74"/>
      <c r="D121" s="74"/>
      <c r="E121" s="74"/>
      <c r="F121" s="74"/>
      <c r="G121" s="74"/>
      <c r="H121" s="74"/>
      <c r="I121" s="74"/>
      <c r="J121" s="74"/>
      <c r="K121" s="74"/>
      <c r="L121" s="74"/>
      <c r="M121" s="74"/>
      <c r="N121" s="65"/>
      <c r="O121" s="65"/>
      <c r="P121" s="65"/>
      <c r="Q121" s="65"/>
      <c r="R121" s="65"/>
      <c r="S121" s="65"/>
      <c r="T121" s="65"/>
      <c r="U121" s="65"/>
      <c r="V121" s="65"/>
      <c r="W121" s="65"/>
      <c r="X121" s="65"/>
      <c r="Y121" s="65"/>
    </row>
    <row r="122" spans="1:25" x14ac:dyDescent="0.25">
      <c r="A122" s="74"/>
      <c r="B122" s="74"/>
      <c r="C122" s="74"/>
      <c r="D122" s="74"/>
      <c r="E122" s="74"/>
      <c r="F122" s="74"/>
      <c r="G122" s="74"/>
      <c r="H122" s="74"/>
      <c r="I122" s="74"/>
      <c r="J122" s="74"/>
      <c r="K122" s="74"/>
      <c r="L122" s="74"/>
      <c r="M122" s="74"/>
      <c r="N122" s="65"/>
      <c r="O122" s="65"/>
      <c r="P122" s="65"/>
      <c r="Q122" s="65"/>
      <c r="R122" s="65"/>
      <c r="S122" s="65"/>
      <c r="T122" s="65"/>
      <c r="U122" s="65"/>
      <c r="V122" s="65"/>
      <c r="W122" s="65"/>
      <c r="X122" s="65"/>
      <c r="Y122" s="65"/>
    </row>
    <row r="123" spans="1:25" x14ac:dyDescent="0.25">
      <c r="A123" s="74"/>
      <c r="B123" s="74"/>
      <c r="C123" s="74"/>
      <c r="D123" s="74"/>
      <c r="E123" s="74"/>
      <c r="F123" s="74"/>
      <c r="G123" s="74"/>
      <c r="H123" s="74"/>
      <c r="I123" s="74"/>
      <c r="J123" s="74"/>
      <c r="K123" s="74"/>
      <c r="L123" s="74"/>
      <c r="M123" s="74"/>
      <c r="N123" s="65"/>
      <c r="O123" s="65"/>
      <c r="P123" s="65"/>
      <c r="Q123" s="65"/>
      <c r="R123" s="65"/>
      <c r="S123" s="65"/>
      <c r="T123" s="65"/>
      <c r="U123" s="65"/>
      <c r="V123" s="65"/>
      <c r="W123" s="65"/>
      <c r="X123" s="65"/>
      <c r="Y123" s="65"/>
    </row>
    <row r="124" spans="1:25" x14ac:dyDescent="0.25">
      <c r="A124" s="74"/>
      <c r="B124" s="74"/>
      <c r="C124" s="74"/>
      <c r="D124" s="74"/>
      <c r="E124" s="74"/>
      <c r="F124" s="74"/>
      <c r="G124" s="74"/>
      <c r="H124" s="74"/>
      <c r="I124" s="74"/>
      <c r="J124" s="74"/>
      <c r="K124" s="74"/>
      <c r="L124" s="74"/>
      <c r="M124" s="74"/>
      <c r="N124" s="65"/>
      <c r="O124" s="65"/>
      <c r="P124" s="65"/>
      <c r="Q124" s="65"/>
      <c r="R124" s="65"/>
      <c r="S124" s="65"/>
      <c r="T124" s="65"/>
      <c r="U124" s="65"/>
      <c r="V124" s="65"/>
      <c r="W124" s="65"/>
      <c r="X124" s="65"/>
      <c r="Y124" s="65"/>
    </row>
    <row r="125" spans="1:25" x14ac:dyDescent="0.25">
      <c r="A125" s="74"/>
      <c r="B125" s="74"/>
      <c r="C125" s="74"/>
      <c r="D125" s="74"/>
      <c r="E125" s="74"/>
      <c r="F125" s="74"/>
      <c r="G125" s="74"/>
      <c r="H125" s="74"/>
      <c r="I125" s="74"/>
      <c r="J125" s="74"/>
      <c r="K125" s="74"/>
      <c r="L125" s="74"/>
      <c r="M125" s="74"/>
      <c r="N125" s="65"/>
      <c r="O125" s="65"/>
      <c r="P125" s="65"/>
      <c r="Q125" s="65"/>
      <c r="R125" s="65"/>
      <c r="S125" s="65"/>
      <c r="T125" s="65"/>
      <c r="U125" s="65"/>
      <c r="V125" s="65"/>
      <c r="W125" s="65"/>
      <c r="X125" s="65"/>
      <c r="Y125" s="65"/>
    </row>
    <row r="126" spans="1:25" x14ac:dyDescent="0.25">
      <c r="A126" s="74"/>
      <c r="B126" s="74"/>
      <c r="C126" s="74"/>
      <c r="D126" s="74"/>
      <c r="E126" s="74"/>
      <c r="F126" s="74"/>
      <c r="G126" s="74"/>
      <c r="H126" s="74"/>
      <c r="I126" s="74"/>
      <c r="J126" s="74"/>
      <c r="K126" s="74"/>
      <c r="L126" s="74"/>
      <c r="M126" s="74"/>
      <c r="N126" s="65"/>
      <c r="O126" s="65"/>
      <c r="P126" s="65"/>
      <c r="Q126" s="65"/>
      <c r="R126" s="65"/>
      <c r="S126" s="65"/>
      <c r="T126" s="65"/>
      <c r="U126" s="65"/>
      <c r="V126" s="65"/>
      <c r="W126" s="65"/>
      <c r="X126" s="65"/>
      <c r="Y126" s="65"/>
    </row>
    <row r="127" spans="1:25" x14ac:dyDescent="0.25">
      <c r="A127" s="74"/>
      <c r="B127" s="74"/>
      <c r="C127" s="74"/>
      <c r="D127" s="74"/>
      <c r="E127" s="74"/>
      <c r="F127" s="74"/>
      <c r="G127" s="74"/>
      <c r="H127" s="74"/>
      <c r="I127" s="74"/>
      <c r="J127" s="74"/>
      <c r="K127" s="74"/>
      <c r="L127" s="74"/>
      <c r="M127" s="74"/>
      <c r="N127" s="65"/>
      <c r="O127" s="65"/>
      <c r="P127" s="65"/>
      <c r="Q127" s="65"/>
      <c r="R127" s="65"/>
      <c r="S127" s="65"/>
      <c r="T127" s="65"/>
      <c r="U127" s="65"/>
      <c r="V127" s="65"/>
      <c r="W127" s="65"/>
      <c r="X127" s="65"/>
      <c r="Y127" s="65"/>
    </row>
    <row r="128" spans="1:25" x14ac:dyDescent="0.25">
      <c r="A128" s="74"/>
      <c r="B128" s="74"/>
      <c r="C128" s="74"/>
      <c r="D128" s="74"/>
      <c r="E128" s="74"/>
      <c r="F128" s="74"/>
      <c r="G128" s="74"/>
      <c r="H128" s="74"/>
      <c r="I128" s="74"/>
      <c r="J128" s="74"/>
      <c r="K128" s="74"/>
      <c r="L128" s="74"/>
      <c r="M128" s="74"/>
      <c r="N128" s="65"/>
      <c r="O128" s="65"/>
      <c r="P128" s="65"/>
      <c r="Q128" s="65"/>
      <c r="R128" s="65"/>
      <c r="S128" s="65"/>
      <c r="T128" s="65"/>
      <c r="U128" s="65"/>
      <c r="V128" s="65"/>
      <c r="W128" s="65"/>
      <c r="X128" s="65"/>
      <c r="Y128" s="65"/>
    </row>
    <row r="129" spans="1:25" x14ac:dyDescent="0.25">
      <c r="A129" s="74"/>
      <c r="B129" s="74"/>
      <c r="C129" s="74"/>
      <c r="D129" s="74"/>
      <c r="E129" s="74"/>
      <c r="F129" s="74"/>
      <c r="G129" s="74"/>
      <c r="H129" s="74"/>
      <c r="I129" s="74"/>
      <c r="J129" s="74"/>
      <c r="K129" s="74"/>
      <c r="L129" s="74"/>
      <c r="M129" s="74"/>
      <c r="N129" s="65"/>
      <c r="O129" s="65"/>
      <c r="P129" s="65"/>
      <c r="Q129" s="65"/>
      <c r="R129" s="65"/>
      <c r="S129" s="65"/>
      <c r="T129" s="65"/>
      <c r="U129" s="65"/>
      <c r="V129" s="65"/>
      <c r="W129" s="65"/>
      <c r="X129" s="65"/>
      <c r="Y129" s="65"/>
    </row>
    <row r="130" spans="1:25" x14ac:dyDescent="0.25">
      <c r="A130" s="74"/>
      <c r="B130" s="74"/>
      <c r="C130" s="74"/>
      <c r="D130" s="74"/>
      <c r="E130" s="74"/>
      <c r="F130" s="74"/>
      <c r="G130" s="74"/>
      <c r="H130" s="74"/>
      <c r="I130" s="74"/>
      <c r="J130" s="74"/>
      <c r="K130" s="74"/>
      <c r="L130" s="74"/>
      <c r="M130" s="74"/>
      <c r="N130" s="65"/>
      <c r="O130" s="65"/>
      <c r="P130" s="65"/>
      <c r="Q130" s="65"/>
      <c r="R130" s="65"/>
      <c r="S130" s="65"/>
      <c r="T130" s="65"/>
      <c r="U130" s="65"/>
      <c r="V130" s="65"/>
      <c r="W130" s="65"/>
      <c r="X130" s="65"/>
      <c r="Y130" s="65"/>
    </row>
    <row r="131" spans="1:25" x14ac:dyDescent="0.25">
      <c r="A131" s="74"/>
      <c r="B131" s="74"/>
      <c r="C131" s="74"/>
      <c r="D131" s="74"/>
      <c r="E131" s="74"/>
      <c r="F131" s="74"/>
      <c r="G131" s="74"/>
      <c r="H131" s="74"/>
      <c r="I131" s="74"/>
      <c r="J131" s="74"/>
      <c r="K131" s="74"/>
      <c r="L131" s="74"/>
      <c r="M131" s="74"/>
      <c r="N131" s="65"/>
      <c r="O131" s="65"/>
      <c r="P131" s="65"/>
      <c r="Q131" s="65"/>
      <c r="R131" s="65"/>
      <c r="S131" s="65"/>
      <c r="T131" s="65"/>
      <c r="U131" s="65"/>
      <c r="V131" s="65"/>
      <c r="W131" s="65"/>
      <c r="X131" s="65"/>
      <c r="Y131" s="65"/>
    </row>
    <row r="132" spans="1:25" x14ac:dyDescent="0.25">
      <c r="A132" s="74"/>
      <c r="B132" s="74"/>
      <c r="C132" s="74"/>
      <c r="D132" s="74"/>
      <c r="E132" s="74"/>
      <c r="F132" s="74"/>
      <c r="G132" s="74"/>
      <c r="H132" s="74"/>
      <c r="I132" s="74"/>
      <c r="J132" s="74"/>
      <c r="K132" s="74"/>
      <c r="L132" s="74"/>
      <c r="M132" s="74"/>
      <c r="N132" s="65"/>
      <c r="O132" s="65"/>
      <c r="P132" s="65"/>
      <c r="Q132" s="65"/>
      <c r="R132" s="65"/>
      <c r="S132" s="65"/>
      <c r="T132" s="65"/>
      <c r="U132" s="65"/>
      <c r="V132" s="65"/>
      <c r="W132" s="65"/>
      <c r="X132" s="65"/>
      <c r="Y132" s="65"/>
    </row>
    <row r="133" spans="1:25" x14ac:dyDescent="0.25">
      <c r="A133" s="74"/>
      <c r="B133" s="74"/>
      <c r="C133" s="74"/>
      <c r="D133" s="74"/>
      <c r="E133" s="74"/>
      <c r="F133" s="74"/>
      <c r="G133" s="74"/>
      <c r="H133" s="74"/>
      <c r="I133" s="74"/>
      <c r="J133" s="74"/>
      <c r="K133" s="74"/>
      <c r="L133" s="74"/>
      <c r="M133" s="74"/>
      <c r="N133" s="65"/>
      <c r="O133" s="65"/>
      <c r="P133" s="65"/>
      <c r="Q133" s="65"/>
      <c r="R133" s="65"/>
      <c r="S133" s="65"/>
      <c r="T133" s="65"/>
      <c r="U133" s="65"/>
      <c r="V133" s="65"/>
      <c r="W133" s="65"/>
      <c r="X133" s="65"/>
      <c r="Y133" s="65"/>
    </row>
    <row r="134" spans="1:25" x14ac:dyDescent="0.25">
      <c r="A134" s="74"/>
      <c r="B134" s="74"/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74"/>
      <c r="N134" s="65"/>
      <c r="O134" s="65"/>
      <c r="P134" s="65"/>
      <c r="Q134" s="65"/>
      <c r="R134" s="65"/>
      <c r="S134" s="65"/>
      <c r="T134" s="65"/>
      <c r="U134" s="65"/>
      <c r="V134" s="65"/>
      <c r="W134" s="65"/>
      <c r="X134" s="65"/>
      <c r="Y134" s="65"/>
    </row>
    <row r="135" spans="1:25" x14ac:dyDescent="0.25">
      <c r="A135" s="74"/>
      <c r="B135" s="74"/>
      <c r="C135" s="74"/>
      <c r="D135" s="74"/>
      <c r="E135" s="74"/>
      <c r="F135" s="74"/>
      <c r="G135" s="74"/>
      <c r="H135" s="74"/>
      <c r="I135" s="74"/>
      <c r="J135" s="74"/>
      <c r="K135" s="74"/>
      <c r="L135" s="74"/>
      <c r="M135" s="74"/>
      <c r="N135" s="65"/>
      <c r="O135" s="65"/>
      <c r="P135" s="65"/>
      <c r="Q135" s="65"/>
      <c r="R135" s="65"/>
      <c r="S135" s="65"/>
      <c r="T135" s="65"/>
      <c r="U135" s="65"/>
      <c r="V135" s="65"/>
      <c r="W135" s="65"/>
      <c r="X135" s="65"/>
      <c r="Y135" s="65"/>
    </row>
    <row r="136" spans="1:25" x14ac:dyDescent="0.25">
      <c r="A136" s="74"/>
      <c r="B136" s="74"/>
      <c r="C136" s="74"/>
      <c r="D136" s="74"/>
      <c r="E136" s="74"/>
      <c r="F136" s="74"/>
      <c r="G136" s="74"/>
      <c r="H136" s="74"/>
      <c r="I136" s="74"/>
      <c r="J136" s="74"/>
      <c r="K136" s="74"/>
      <c r="L136" s="74"/>
      <c r="M136" s="74"/>
      <c r="N136" s="65"/>
      <c r="O136" s="65"/>
      <c r="P136" s="65"/>
      <c r="Q136" s="65"/>
      <c r="R136" s="65"/>
      <c r="S136" s="65"/>
      <c r="T136" s="65"/>
      <c r="U136" s="65"/>
      <c r="V136" s="65"/>
      <c r="W136" s="65"/>
      <c r="X136" s="65"/>
      <c r="Y136" s="65"/>
    </row>
    <row r="137" spans="1:25" x14ac:dyDescent="0.25">
      <c r="A137" s="74"/>
      <c r="B137" s="74"/>
      <c r="C137" s="74"/>
      <c r="D137" s="74"/>
      <c r="E137" s="74"/>
      <c r="F137" s="74"/>
      <c r="G137" s="74"/>
      <c r="H137" s="74"/>
      <c r="I137" s="74"/>
      <c r="J137" s="74"/>
      <c r="K137" s="74"/>
      <c r="L137" s="74"/>
      <c r="M137" s="74"/>
      <c r="N137" s="65"/>
      <c r="O137" s="65"/>
      <c r="P137" s="65"/>
      <c r="Q137" s="65"/>
      <c r="R137" s="65"/>
      <c r="S137" s="65"/>
      <c r="T137" s="65"/>
      <c r="U137" s="65"/>
      <c r="V137" s="65"/>
      <c r="W137" s="65"/>
      <c r="X137" s="65"/>
      <c r="Y137" s="65"/>
    </row>
    <row r="138" spans="1:25" x14ac:dyDescent="0.25">
      <c r="A138" s="74"/>
      <c r="B138" s="74"/>
      <c r="C138" s="74"/>
      <c r="D138" s="74"/>
      <c r="E138" s="74"/>
      <c r="F138" s="74"/>
      <c r="G138" s="74"/>
      <c r="H138" s="74"/>
      <c r="I138" s="74"/>
      <c r="J138" s="74"/>
      <c r="K138" s="74"/>
      <c r="L138" s="74"/>
      <c r="M138" s="74"/>
      <c r="N138" s="65"/>
      <c r="O138" s="65"/>
      <c r="P138" s="65"/>
      <c r="Q138" s="65"/>
      <c r="R138" s="65"/>
      <c r="S138" s="65"/>
      <c r="T138" s="65"/>
      <c r="U138" s="65"/>
      <c r="V138" s="65"/>
      <c r="W138" s="65"/>
      <c r="X138" s="65"/>
      <c r="Y138" s="65"/>
    </row>
    <row r="139" spans="1:25" x14ac:dyDescent="0.25">
      <c r="A139" s="74"/>
      <c r="B139" s="74"/>
      <c r="C139" s="74"/>
      <c r="D139" s="74"/>
      <c r="E139" s="74"/>
      <c r="F139" s="74"/>
      <c r="G139" s="74"/>
      <c r="H139" s="74"/>
      <c r="I139" s="74"/>
      <c r="J139" s="74"/>
      <c r="K139" s="74"/>
      <c r="L139" s="74"/>
      <c r="M139" s="74"/>
      <c r="N139" s="65"/>
      <c r="O139" s="65"/>
      <c r="P139" s="65"/>
      <c r="Q139" s="65"/>
      <c r="R139" s="65"/>
      <c r="S139" s="65"/>
      <c r="T139" s="65"/>
      <c r="U139" s="65"/>
      <c r="V139" s="65"/>
      <c r="W139" s="65"/>
      <c r="X139" s="65"/>
      <c r="Y139" s="65"/>
    </row>
    <row r="140" spans="1:25" x14ac:dyDescent="0.25">
      <c r="A140" s="74"/>
      <c r="B140" s="74"/>
      <c r="C140" s="74"/>
      <c r="D140" s="74"/>
      <c r="E140" s="74"/>
      <c r="F140" s="74"/>
      <c r="G140" s="74"/>
      <c r="H140" s="74"/>
      <c r="I140" s="74"/>
      <c r="J140" s="74"/>
      <c r="K140" s="74"/>
      <c r="L140" s="74"/>
      <c r="M140" s="74"/>
      <c r="N140" s="65"/>
      <c r="O140" s="65"/>
      <c r="P140" s="65"/>
      <c r="Q140" s="65"/>
      <c r="R140" s="65"/>
      <c r="S140" s="65"/>
      <c r="T140" s="65"/>
      <c r="U140" s="65"/>
      <c r="V140" s="65"/>
      <c r="W140" s="65"/>
      <c r="X140" s="65"/>
      <c r="Y140" s="65"/>
    </row>
    <row r="141" spans="1:25" x14ac:dyDescent="0.25">
      <c r="A141" s="74"/>
      <c r="B141" s="74"/>
      <c r="C141" s="74"/>
      <c r="D141" s="74"/>
      <c r="E141" s="74"/>
      <c r="F141" s="74"/>
      <c r="G141" s="74"/>
      <c r="H141" s="74"/>
      <c r="I141" s="74"/>
      <c r="J141" s="74"/>
      <c r="K141" s="74"/>
      <c r="L141" s="74"/>
      <c r="M141" s="74"/>
      <c r="N141" s="65"/>
      <c r="O141" s="65"/>
      <c r="P141" s="65"/>
      <c r="Q141" s="65"/>
      <c r="R141" s="65"/>
      <c r="S141" s="65"/>
      <c r="T141" s="65"/>
      <c r="U141" s="65"/>
      <c r="V141" s="65"/>
      <c r="W141" s="65"/>
      <c r="X141" s="65"/>
      <c r="Y141" s="65"/>
    </row>
    <row r="142" spans="1:25" x14ac:dyDescent="0.25">
      <c r="A142" s="74"/>
      <c r="B142" s="74"/>
      <c r="C142" s="74"/>
      <c r="D142" s="74"/>
      <c r="E142" s="74"/>
      <c r="F142" s="74"/>
      <c r="G142" s="74"/>
      <c r="H142" s="74"/>
      <c r="I142" s="74"/>
      <c r="J142" s="74"/>
      <c r="K142" s="74"/>
      <c r="L142" s="74"/>
      <c r="M142" s="74"/>
      <c r="N142" s="65"/>
      <c r="O142" s="65"/>
      <c r="P142" s="65"/>
      <c r="Q142" s="65"/>
      <c r="R142" s="65"/>
      <c r="S142" s="65"/>
      <c r="T142" s="65"/>
      <c r="U142" s="65"/>
      <c r="V142" s="65"/>
      <c r="W142" s="65"/>
      <c r="X142" s="65"/>
      <c r="Y142" s="65"/>
    </row>
    <row r="143" spans="1:25" x14ac:dyDescent="0.25">
      <c r="A143" s="74"/>
      <c r="B143" s="74"/>
      <c r="C143" s="74"/>
      <c r="D143" s="74"/>
      <c r="E143" s="74"/>
      <c r="F143" s="74"/>
      <c r="G143" s="74"/>
      <c r="H143" s="74"/>
      <c r="I143" s="74"/>
      <c r="J143" s="74"/>
      <c r="K143" s="74"/>
      <c r="L143" s="74"/>
      <c r="M143" s="74"/>
      <c r="N143" s="65"/>
      <c r="O143" s="65"/>
      <c r="P143" s="65"/>
      <c r="Q143" s="65"/>
      <c r="R143" s="65"/>
      <c r="S143" s="65"/>
      <c r="T143" s="65"/>
      <c r="U143" s="65"/>
      <c r="V143" s="65"/>
      <c r="W143" s="65"/>
      <c r="X143" s="65"/>
      <c r="Y143" s="65"/>
    </row>
    <row r="144" spans="1:25" x14ac:dyDescent="0.25">
      <c r="A144" s="74"/>
      <c r="B144" s="74"/>
      <c r="C144" s="74"/>
      <c r="D144" s="74"/>
      <c r="E144" s="74"/>
      <c r="F144" s="74"/>
      <c r="G144" s="74"/>
      <c r="H144" s="74"/>
      <c r="I144" s="74"/>
      <c r="J144" s="74"/>
      <c r="K144" s="74"/>
      <c r="L144" s="74"/>
      <c r="M144" s="74"/>
      <c r="N144" s="65"/>
      <c r="O144" s="65"/>
      <c r="P144" s="65"/>
      <c r="Q144" s="65"/>
      <c r="R144" s="65"/>
      <c r="S144" s="65"/>
      <c r="T144" s="65"/>
      <c r="U144" s="65"/>
      <c r="V144" s="65"/>
      <c r="W144" s="65"/>
      <c r="X144" s="65"/>
      <c r="Y144" s="65"/>
    </row>
    <row r="145" spans="1:25" x14ac:dyDescent="0.25">
      <c r="A145" s="65"/>
      <c r="B145" s="65"/>
      <c r="C145" s="65"/>
      <c r="D145" s="65"/>
      <c r="E145" s="65"/>
      <c r="F145" s="65"/>
      <c r="G145" s="65"/>
      <c r="H145" s="65"/>
      <c r="I145" s="65"/>
      <c r="J145" s="65"/>
      <c r="K145" s="65"/>
      <c r="L145" s="65"/>
      <c r="M145" s="65"/>
      <c r="N145" s="65"/>
      <c r="O145" s="65"/>
      <c r="P145" s="65"/>
      <c r="Q145" s="65"/>
      <c r="R145" s="65"/>
      <c r="S145" s="65"/>
      <c r="T145" s="65"/>
      <c r="U145" s="65"/>
      <c r="V145" s="65"/>
      <c r="W145" s="65"/>
      <c r="X145" s="65"/>
      <c r="Y145" s="65"/>
    </row>
    <row r="146" spans="1:25" x14ac:dyDescent="0.25">
      <c r="A146" s="65"/>
      <c r="B146" s="65"/>
      <c r="C146" s="65"/>
      <c r="D146" s="65"/>
      <c r="E146" s="65"/>
      <c r="F146" s="65"/>
      <c r="G146" s="65"/>
      <c r="H146" s="65"/>
      <c r="I146" s="65"/>
      <c r="J146" s="65"/>
      <c r="K146" s="65"/>
      <c r="L146" s="65"/>
      <c r="M146" s="65"/>
      <c r="N146" s="65"/>
      <c r="O146" s="65"/>
      <c r="P146" s="65"/>
      <c r="Q146" s="65"/>
      <c r="R146" s="65"/>
      <c r="S146" s="65"/>
      <c r="T146" s="65"/>
      <c r="U146" s="65"/>
      <c r="V146" s="65"/>
      <c r="W146" s="65"/>
      <c r="X146" s="65"/>
      <c r="Y146" s="65"/>
    </row>
    <row r="147" spans="1:25" x14ac:dyDescent="0.25">
      <c r="A147" s="65"/>
      <c r="B147" s="65"/>
      <c r="C147" s="65"/>
      <c r="D147" s="65"/>
      <c r="E147" s="65"/>
      <c r="F147" s="65"/>
      <c r="G147" s="65"/>
      <c r="H147" s="65"/>
      <c r="I147" s="65"/>
      <c r="J147" s="65"/>
      <c r="K147" s="65"/>
      <c r="L147" s="65"/>
      <c r="M147" s="65"/>
      <c r="N147" s="65"/>
      <c r="O147" s="65"/>
      <c r="P147" s="65"/>
      <c r="Q147" s="65"/>
      <c r="R147" s="65"/>
      <c r="S147" s="65"/>
      <c r="T147" s="65"/>
      <c r="U147" s="65"/>
      <c r="V147" s="65"/>
      <c r="W147" s="65"/>
      <c r="X147" s="65"/>
      <c r="Y147" s="65"/>
    </row>
    <row r="148" spans="1:25" x14ac:dyDescent="0.25">
      <c r="A148" s="65"/>
      <c r="B148" s="65"/>
      <c r="C148" s="65"/>
      <c r="D148" s="65"/>
      <c r="E148" s="65"/>
      <c r="F148" s="65"/>
      <c r="G148" s="65"/>
      <c r="H148" s="65"/>
      <c r="I148" s="65"/>
      <c r="J148" s="65"/>
      <c r="K148" s="65"/>
      <c r="L148" s="65"/>
      <c r="M148" s="65"/>
      <c r="N148" s="65"/>
      <c r="O148" s="65"/>
      <c r="P148" s="65"/>
      <c r="Q148" s="65"/>
      <c r="R148" s="65"/>
      <c r="S148" s="65"/>
      <c r="T148" s="65"/>
      <c r="U148" s="65"/>
      <c r="V148" s="65"/>
      <c r="W148" s="65"/>
      <c r="X148" s="65"/>
      <c r="Y148" s="65"/>
    </row>
    <row r="149" spans="1:25" x14ac:dyDescent="0.25">
      <c r="A149" s="65"/>
      <c r="B149" s="65"/>
      <c r="C149" s="65"/>
      <c r="D149" s="65"/>
      <c r="E149" s="65"/>
      <c r="F149" s="65"/>
      <c r="G149" s="65"/>
      <c r="H149" s="65"/>
      <c r="I149" s="65"/>
      <c r="J149" s="65"/>
      <c r="K149" s="65"/>
      <c r="L149" s="65"/>
      <c r="M149" s="65"/>
      <c r="N149" s="65"/>
      <c r="O149" s="65"/>
      <c r="P149" s="65"/>
      <c r="Q149" s="65"/>
      <c r="R149" s="65"/>
      <c r="S149" s="65"/>
      <c r="T149" s="65"/>
      <c r="U149" s="65"/>
      <c r="V149" s="65"/>
      <c r="W149" s="65"/>
      <c r="X149" s="65"/>
      <c r="Y149" s="65"/>
    </row>
    <row r="150" spans="1:25" x14ac:dyDescent="0.25">
      <c r="A150" s="65"/>
      <c r="B150" s="65"/>
      <c r="C150" s="65"/>
      <c r="D150" s="65"/>
      <c r="E150" s="65"/>
      <c r="F150" s="65"/>
      <c r="G150" s="65"/>
      <c r="H150" s="65"/>
      <c r="I150" s="65"/>
      <c r="J150" s="65"/>
      <c r="K150" s="65"/>
      <c r="L150" s="65"/>
      <c r="M150" s="65"/>
      <c r="N150" s="65"/>
      <c r="O150" s="65"/>
      <c r="P150" s="65"/>
      <c r="Q150" s="65"/>
      <c r="R150" s="65"/>
      <c r="S150" s="65"/>
      <c r="T150" s="65"/>
      <c r="U150" s="65"/>
      <c r="V150" s="65"/>
      <c r="W150" s="65"/>
      <c r="X150" s="65"/>
      <c r="Y150" s="65"/>
    </row>
    <row r="151" spans="1:25" x14ac:dyDescent="0.25">
      <c r="A151" s="65"/>
      <c r="B151" s="65"/>
      <c r="C151" s="65"/>
      <c r="D151" s="65"/>
      <c r="E151" s="65"/>
      <c r="F151" s="65"/>
      <c r="G151" s="65"/>
      <c r="H151" s="65"/>
      <c r="I151" s="65"/>
      <c r="J151" s="65"/>
      <c r="K151" s="65"/>
      <c r="L151" s="65"/>
      <c r="M151" s="65"/>
      <c r="N151" s="65"/>
      <c r="O151" s="65"/>
      <c r="P151" s="65"/>
      <c r="Q151" s="65"/>
      <c r="R151" s="65"/>
      <c r="S151" s="65"/>
      <c r="T151" s="65"/>
      <c r="U151" s="65"/>
      <c r="V151" s="65"/>
      <c r="W151" s="65"/>
      <c r="X151" s="65"/>
      <c r="Y151" s="65"/>
    </row>
    <row r="152" spans="1:25" x14ac:dyDescent="0.25">
      <c r="A152" s="65"/>
      <c r="B152" s="65"/>
      <c r="C152" s="65"/>
      <c r="D152" s="65"/>
      <c r="E152" s="65"/>
      <c r="F152" s="65"/>
      <c r="G152" s="65"/>
      <c r="H152" s="65"/>
      <c r="I152" s="65"/>
      <c r="J152" s="65"/>
      <c r="K152" s="65"/>
      <c r="L152" s="65"/>
      <c r="M152" s="65"/>
      <c r="N152" s="65"/>
      <c r="O152" s="65"/>
      <c r="P152" s="65"/>
      <c r="Q152" s="65"/>
      <c r="R152" s="65"/>
      <c r="S152" s="65"/>
      <c r="T152" s="65"/>
      <c r="U152" s="65"/>
      <c r="V152" s="65"/>
      <c r="W152" s="65"/>
      <c r="X152" s="65"/>
      <c r="Y152" s="65"/>
    </row>
  </sheetData>
  <mergeCells count="15">
    <mergeCell ref="I1:L1"/>
    <mergeCell ref="I2:L2"/>
    <mergeCell ref="A3:L3"/>
    <mergeCell ref="A4:L4"/>
    <mergeCell ref="A5:A6"/>
    <mergeCell ref="B5:B6"/>
    <mergeCell ref="C5:C6"/>
    <mergeCell ref="D5:D6"/>
    <mergeCell ref="E5:K5"/>
    <mergeCell ref="L5:L6"/>
    <mergeCell ref="B7:B10"/>
    <mergeCell ref="B11:B12"/>
    <mergeCell ref="B13:B15"/>
    <mergeCell ref="B16:B17"/>
    <mergeCell ref="B18:B19"/>
  </mergeCells>
  <pageMargins left="0.70866141732283472" right="0.70866141732283472" top="0.74803149606299213" bottom="0.74803149606299213" header="0.31496062992125984" footer="0.31496062992125984"/>
  <pageSetup paperSize="9" scale="61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zoomScale="110" zoomScaleNormal="110" workbookViewId="0">
      <pane xSplit="10" ySplit="6" topLeftCell="K19" activePane="bottomRight" state="frozen"/>
      <selection pane="topRight" activeCell="K1" sqref="K1"/>
      <selection pane="bottomLeft" activeCell="A7" sqref="A7"/>
      <selection pane="bottomRight" activeCell="P2" sqref="P2"/>
    </sheetView>
  </sheetViews>
  <sheetFormatPr defaultRowHeight="15" x14ac:dyDescent="0.25"/>
  <cols>
    <col min="2" max="2" width="27.140625" customWidth="1"/>
    <col min="3" max="3" width="13.85546875" customWidth="1"/>
    <col min="4" max="4" width="7.7109375" customWidth="1"/>
    <col min="5" max="5" width="8.140625" customWidth="1"/>
    <col min="6" max="6" width="12.7109375" customWidth="1"/>
    <col min="7" max="7" width="8.28515625" customWidth="1"/>
    <col min="8" max="8" width="9.140625" style="4"/>
  </cols>
  <sheetData>
    <row r="1" spans="1:13" ht="55.5" customHeight="1" x14ac:dyDescent="0.25">
      <c r="J1" s="95" t="s">
        <v>169</v>
      </c>
      <c r="K1" s="95"/>
      <c r="L1" s="95"/>
      <c r="M1" s="95"/>
    </row>
    <row r="2" spans="1:13" ht="62.25" customHeight="1" x14ac:dyDescent="0.25">
      <c r="J2" s="108" t="s">
        <v>98</v>
      </c>
      <c r="K2" s="108"/>
      <c r="L2" s="108"/>
      <c r="M2" s="108"/>
    </row>
    <row r="4" spans="1:13" ht="37.5" customHeight="1" x14ac:dyDescent="0.25">
      <c r="A4" s="109" t="s">
        <v>34</v>
      </c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</row>
    <row r="5" spans="1:13" ht="42.75" customHeight="1" x14ac:dyDescent="0.25">
      <c r="A5" s="110" t="s">
        <v>18</v>
      </c>
      <c r="B5" s="110" t="s">
        <v>19</v>
      </c>
      <c r="C5" s="110" t="s">
        <v>20</v>
      </c>
      <c r="D5" s="112" t="s">
        <v>21</v>
      </c>
      <c r="E5" s="113"/>
      <c r="F5" s="113"/>
      <c r="G5" s="114"/>
      <c r="H5" s="112" t="s">
        <v>22</v>
      </c>
      <c r="I5" s="113"/>
      <c r="J5" s="113"/>
      <c r="K5" s="113"/>
      <c r="L5" s="113"/>
      <c r="M5" s="114"/>
    </row>
    <row r="6" spans="1:13" ht="32.25" customHeight="1" x14ac:dyDescent="0.25">
      <c r="A6" s="111"/>
      <c r="B6" s="111"/>
      <c r="C6" s="111"/>
      <c r="D6" s="2" t="s">
        <v>23</v>
      </c>
      <c r="E6" s="2" t="s">
        <v>24</v>
      </c>
      <c r="F6" s="2" t="s">
        <v>25</v>
      </c>
      <c r="G6" s="2" t="s">
        <v>26</v>
      </c>
      <c r="H6" s="52">
        <v>2022</v>
      </c>
      <c r="I6" s="2">
        <v>2023</v>
      </c>
      <c r="J6" s="2">
        <v>2024</v>
      </c>
      <c r="K6" s="2">
        <v>2025</v>
      </c>
      <c r="L6" s="2">
        <v>2026</v>
      </c>
      <c r="M6" s="2" t="s">
        <v>27</v>
      </c>
    </row>
    <row r="7" spans="1:13" s="9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5">
        <v>8</v>
      </c>
      <c r="I7" s="8">
        <v>9</v>
      </c>
      <c r="J7" s="8">
        <v>10</v>
      </c>
      <c r="K7" s="8">
        <v>11</v>
      </c>
      <c r="L7" s="8">
        <v>12</v>
      </c>
      <c r="M7" s="8">
        <v>13</v>
      </c>
    </row>
    <row r="8" spans="1:13" ht="20.25" customHeight="1" x14ac:dyDescent="0.25">
      <c r="A8" s="103" t="s">
        <v>28</v>
      </c>
      <c r="B8" s="106" t="s">
        <v>35</v>
      </c>
      <c r="C8" s="12" t="s">
        <v>29</v>
      </c>
      <c r="D8" s="29" t="s">
        <v>4</v>
      </c>
      <c r="E8" s="29" t="s">
        <v>4</v>
      </c>
      <c r="F8" s="29" t="s">
        <v>4</v>
      </c>
      <c r="G8" s="29" t="s">
        <v>4</v>
      </c>
      <c r="H8" s="31"/>
      <c r="I8" s="29"/>
      <c r="J8" s="29"/>
      <c r="K8" s="29"/>
      <c r="L8" s="29"/>
      <c r="M8" s="29"/>
    </row>
    <row r="9" spans="1:13" ht="44.45" customHeight="1" x14ac:dyDescent="0.25">
      <c r="A9" s="104"/>
      <c r="B9" s="107"/>
      <c r="C9" s="10" t="s">
        <v>12</v>
      </c>
      <c r="D9" s="29" t="s">
        <v>4</v>
      </c>
      <c r="E9" s="29" t="s">
        <v>4</v>
      </c>
      <c r="F9" s="29" t="s">
        <v>4</v>
      </c>
      <c r="G9" s="29" t="s">
        <v>4</v>
      </c>
      <c r="H9" s="58">
        <f>SUM(H10:H12)</f>
        <v>31891.69</v>
      </c>
      <c r="I9" s="59">
        <f>SUM(I10:I12)</f>
        <v>19757.62</v>
      </c>
      <c r="J9" s="59">
        <f t="shared" ref="J9:M9" si="0">SUM(J10:J12)</f>
        <v>22009.59</v>
      </c>
      <c r="K9" s="59">
        <f t="shared" si="0"/>
        <v>21692.390000000003</v>
      </c>
      <c r="L9" s="59">
        <f t="shared" si="0"/>
        <v>22181.99</v>
      </c>
      <c r="M9" s="59">
        <f t="shared" si="0"/>
        <v>117533.28</v>
      </c>
    </row>
    <row r="10" spans="1:13" x14ac:dyDescent="0.25">
      <c r="A10" s="104"/>
      <c r="B10" s="12" t="s">
        <v>30</v>
      </c>
      <c r="C10" s="10"/>
      <c r="D10" s="55" t="s">
        <v>31</v>
      </c>
      <c r="E10" s="29" t="s">
        <v>4</v>
      </c>
      <c r="F10" s="29" t="s">
        <v>4</v>
      </c>
      <c r="G10" s="29" t="s">
        <v>4</v>
      </c>
      <c r="H10" s="60">
        <f>H15+H19+H23+H27</f>
        <v>10103.08</v>
      </c>
      <c r="I10" s="40">
        <f t="shared" ref="I10:M10" si="1">I15+I19+I23+I27</f>
        <v>10288.76</v>
      </c>
      <c r="J10" s="40">
        <f t="shared" si="1"/>
        <v>14199.79</v>
      </c>
      <c r="K10" s="40">
        <f t="shared" si="1"/>
        <v>13960.79</v>
      </c>
      <c r="L10" s="40">
        <f t="shared" si="1"/>
        <v>14460.79</v>
      </c>
      <c r="M10" s="40">
        <f t="shared" si="1"/>
        <v>63013.21</v>
      </c>
    </row>
    <row r="11" spans="1:13" x14ac:dyDescent="0.25">
      <c r="A11" s="104"/>
      <c r="B11" s="12" t="s">
        <v>32</v>
      </c>
      <c r="C11" s="10"/>
      <c r="D11" s="55" t="s">
        <v>31</v>
      </c>
      <c r="E11" s="29" t="s">
        <v>4</v>
      </c>
      <c r="F11" s="29" t="s">
        <v>4</v>
      </c>
      <c r="G11" s="29" t="s">
        <v>4</v>
      </c>
      <c r="H11" s="60">
        <f>H16+H20+H24+H28</f>
        <v>21158.31</v>
      </c>
      <c r="I11" s="40">
        <f>I16+I20+I24+I28</f>
        <v>8464.15</v>
      </c>
      <c r="J11" s="40">
        <f t="shared" ref="J11:M11" si="2">J16+J20+J24+J28</f>
        <v>7011</v>
      </c>
      <c r="K11" s="40">
        <f t="shared" si="2"/>
        <v>6870.4</v>
      </c>
      <c r="L11" s="40">
        <f t="shared" si="2"/>
        <v>6766.8</v>
      </c>
      <c r="M11" s="40">
        <f t="shared" si="2"/>
        <v>50270.66</v>
      </c>
    </row>
    <row r="12" spans="1:13" x14ac:dyDescent="0.25">
      <c r="A12" s="105"/>
      <c r="B12" s="12" t="s">
        <v>33</v>
      </c>
      <c r="C12" s="10"/>
      <c r="D12" s="55"/>
      <c r="E12" s="55"/>
      <c r="F12" s="55"/>
      <c r="G12" s="55"/>
      <c r="H12" s="60">
        <f>H17+H21+H25+H29</f>
        <v>630.29999999999995</v>
      </c>
      <c r="I12" s="40">
        <f t="shared" ref="I12:M12" si="3">I17+I21+I25+I29</f>
        <v>1004.71</v>
      </c>
      <c r="J12" s="40">
        <f t="shared" si="3"/>
        <v>798.8</v>
      </c>
      <c r="K12" s="40">
        <f t="shared" si="3"/>
        <v>861.19999999999993</v>
      </c>
      <c r="L12" s="40">
        <f t="shared" si="3"/>
        <v>954.4</v>
      </c>
      <c r="M12" s="40">
        <f t="shared" si="3"/>
        <v>4249.41</v>
      </c>
    </row>
    <row r="13" spans="1:13" ht="84" x14ac:dyDescent="0.25">
      <c r="A13" s="41" t="s">
        <v>83</v>
      </c>
      <c r="B13" s="44" t="s">
        <v>13</v>
      </c>
      <c r="C13" s="10" t="s">
        <v>14</v>
      </c>
      <c r="D13" s="29" t="s">
        <v>4</v>
      </c>
      <c r="E13" s="29" t="s">
        <v>4</v>
      </c>
      <c r="F13" s="29" t="s">
        <v>4</v>
      </c>
      <c r="G13" s="29" t="s">
        <v>4</v>
      </c>
      <c r="H13" s="31" t="s">
        <v>4</v>
      </c>
      <c r="I13" s="29" t="s">
        <v>4</v>
      </c>
      <c r="J13" s="29" t="s">
        <v>4</v>
      </c>
      <c r="K13" s="29" t="s">
        <v>4</v>
      </c>
      <c r="L13" s="29" t="s">
        <v>4</v>
      </c>
      <c r="M13" s="29" t="s">
        <v>4</v>
      </c>
    </row>
    <row r="14" spans="1:13" ht="24.75" x14ac:dyDescent="0.25">
      <c r="A14" s="100" t="s">
        <v>36</v>
      </c>
      <c r="B14" s="12" t="s">
        <v>37</v>
      </c>
      <c r="C14" s="10" t="s">
        <v>12</v>
      </c>
      <c r="D14" s="55"/>
      <c r="E14" s="56"/>
      <c r="F14" s="56"/>
      <c r="G14" s="57"/>
      <c r="H14" s="61">
        <f t="shared" ref="H14:M14" si="4">SUM(H15:H17)</f>
        <v>6816.1</v>
      </c>
      <c r="I14" s="62">
        <f t="shared" si="4"/>
        <v>7279.09</v>
      </c>
      <c r="J14" s="62">
        <f t="shared" si="4"/>
        <v>5860.79</v>
      </c>
      <c r="K14" s="62">
        <f t="shared" si="4"/>
        <v>5860.79</v>
      </c>
      <c r="L14" s="62">
        <f t="shared" si="4"/>
        <v>5860.79</v>
      </c>
      <c r="M14" s="62">
        <f t="shared" si="4"/>
        <v>31677.56</v>
      </c>
    </row>
    <row r="15" spans="1:13" ht="36" x14ac:dyDescent="0.25">
      <c r="A15" s="101"/>
      <c r="B15" s="12" t="s">
        <v>30</v>
      </c>
      <c r="C15" s="10"/>
      <c r="D15" s="55" t="s">
        <v>31</v>
      </c>
      <c r="E15" s="55" t="s">
        <v>148</v>
      </c>
      <c r="F15" s="55" t="s">
        <v>40</v>
      </c>
      <c r="G15" s="53" t="s">
        <v>168</v>
      </c>
      <c r="H15" s="60">
        <v>6816.1</v>
      </c>
      <c r="I15" s="40">
        <v>7279.09</v>
      </c>
      <c r="J15" s="40">
        <v>5860.79</v>
      </c>
      <c r="K15" s="40">
        <v>5860.79</v>
      </c>
      <c r="L15" s="40">
        <v>5860.79</v>
      </c>
      <c r="M15" s="40">
        <f t="shared" ref="M15" si="5">SUM(H15:L15)</f>
        <v>31677.56</v>
      </c>
    </row>
    <row r="16" spans="1:13" x14ac:dyDescent="0.25">
      <c r="A16" s="101"/>
      <c r="B16" s="12" t="s">
        <v>32</v>
      </c>
      <c r="C16" s="10"/>
      <c r="D16" s="29" t="s">
        <v>4</v>
      </c>
      <c r="E16" s="29" t="s">
        <v>4</v>
      </c>
      <c r="F16" s="29" t="s">
        <v>4</v>
      </c>
      <c r="G16" s="29" t="s">
        <v>4</v>
      </c>
      <c r="H16" s="60">
        <v>0</v>
      </c>
      <c r="I16" s="40">
        <v>0</v>
      </c>
      <c r="J16" s="40">
        <v>0</v>
      </c>
      <c r="K16" s="40">
        <v>0</v>
      </c>
      <c r="L16" s="40">
        <v>0</v>
      </c>
      <c r="M16" s="40">
        <f t="shared" ref="M16:M17" si="6">SUM(H16:L16)</f>
        <v>0</v>
      </c>
    </row>
    <row r="17" spans="1:13" x14ac:dyDescent="0.25">
      <c r="A17" s="102"/>
      <c r="B17" s="12" t="s">
        <v>33</v>
      </c>
      <c r="C17" s="10"/>
      <c r="D17" s="29" t="s">
        <v>4</v>
      </c>
      <c r="E17" s="29" t="s">
        <v>4</v>
      </c>
      <c r="F17" s="29" t="s">
        <v>4</v>
      </c>
      <c r="G17" s="29" t="s">
        <v>4</v>
      </c>
      <c r="H17" s="60">
        <v>0</v>
      </c>
      <c r="I17" s="40">
        <v>0</v>
      </c>
      <c r="J17" s="40">
        <v>0</v>
      </c>
      <c r="K17" s="40">
        <v>0</v>
      </c>
      <c r="L17" s="40">
        <v>0</v>
      </c>
      <c r="M17" s="40">
        <f t="shared" si="6"/>
        <v>0</v>
      </c>
    </row>
    <row r="18" spans="1:13" ht="48.75" x14ac:dyDescent="0.25">
      <c r="A18" s="100" t="s">
        <v>46</v>
      </c>
      <c r="B18" s="12" t="s">
        <v>38</v>
      </c>
      <c r="C18" s="10" t="s">
        <v>12</v>
      </c>
      <c r="D18" s="55"/>
      <c r="E18" s="55"/>
      <c r="F18" s="55"/>
      <c r="G18" s="55"/>
      <c r="H18" s="58">
        <f>SUM(H19:H21)</f>
        <v>6257</v>
      </c>
      <c r="I18" s="59">
        <f t="shared" ref="I18:M18" si="7">SUM(I19:I21)</f>
        <v>7500</v>
      </c>
      <c r="J18" s="59">
        <f t="shared" si="7"/>
        <v>10891</v>
      </c>
      <c r="K18" s="59">
        <f t="shared" si="7"/>
        <v>10891</v>
      </c>
      <c r="L18" s="59">
        <f t="shared" si="7"/>
        <v>10891</v>
      </c>
      <c r="M18" s="59">
        <f t="shared" si="7"/>
        <v>46430</v>
      </c>
    </row>
    <row r="19" spans="1:13" ht="24" x14ac:dyDescent="0.25">
      <c r="A19" s="101"/>
      <c r="B19" s="12" t="s">
        <v>30</v>
      </c>
      <c r="C19" s="10"/>
      <c r="D19" s="55" t="s">
        <v>31</v>
      </c>
      <c r="E19" s="55" t="s">
        <v>39</v>
      </c>
      <c r="F19" s="53" t="s">
        <v>43</v>
      </c>
      <c r="G19" s="53" t="s">
        <v>102</v>
      </c>
      <c r="H19" s="60">
        <v>1403</v>
      </c>
      <c r="I19" s="40">
        <v>1562</v>
      </c>
      <c r="J19" s="40">
        <v>4600</v>
      </c>
      <c r="K19" s="40">
        <v>4600</v>
      </c>
      <c r="L19" s="40">
        <v>4600</v>
      </c>
      <c r="M19" s="40">
        <f>SUM(H19:L19)</f>
        <v>16765</v>
      </c>
    </row>
    <row r="20" spans="1:13" x14ac:dyDescent="0.25">
      <c r="A20" s="101"/>
      <c r="B20" s="12" t="s">
        <v>32</v>
      </c>
      <c r="C20" s="10"/>
      <c r="D20" s="55" t="s">
        <v>31</v>
      </c>
      <c r="E20" s="55" t="s">
        <v>39</v>
      </c>
      <c r="F20" s="55" t="s">
        <v>41</v>
      </c>
      <c r="G20" s="55" t="s">
        <v>42</v>
      </c>
      <c r="H20" s="60">
        <v>4854</v>
      </c>
      <c r="I20" s="40">
        <v>5938</v>
      </c>
      <c r="J20" s="40">
        <v>6291</v>
      </c>
      <c r="K20" s="40">
        <v>6291</v>
      </c>
      <c r="L20" s="40">
        <v>6291</v>
      </c>
      <c r="M20" s="40">
        <f>SUM(H20:L20)</f>
        <v>29665</v>
      </c>
    </row>
    <row r="21" spans="1:13" x14ac:dyDescent="0.25">
      <c r="A21" s="102"/>
      <c r="B21" s="12" t="s">
        <v>33</v>
      </c>
      <c r="C21" s="10"/>
      <c r="D21" s="55"/>
      <c r="E21" s="55"/>
      <c r="F21" s="55"/>
      <c r="G21" s="55"/>
      <c r="H21" s="6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</row>
    <row r="22" spans="1:13" ht="75.75" customHeight="1" x14ac:dyDescent="0.25">
      <c r="A22" s="100" t="s">
        <v>47</v>
      </c>
      <c r="B22" s="12" t="s">
        <v>15</v>
      </c>
      <c r="C22" s="10" t="s">
        <v>12</v>
      </c>
      <c r="D22" s="55"/>
      <c r="E22" s="55"/>
      <c r="F22" s="55"/>
      <c r="G22" s="55"/>
      <c r="H22" s="58">
        <f>SUM(H23:H25)</f>
        <v>17489.66</v>
      </c>
      <c r="I22" s="59">
        <f t="shared" ref="I22:M22" si="8">SUM(I23:I25)</f>
        <v>4138.3100000000004</v>
      </c>
      <c r="J22" s="59">
        <f t="shared" si="8"/>
        <v>2257.8000000000002</v>
      </c>
      <c r="K22" s="59">
        <f t="shared" si="8"/>
        <v>1440.6</v>
      </c>
      <c r="L22" s="59">
        <f t="shared" si="8"/>
        <v>1430.2</v>
      </c>
      <c r="M22" s="59">
        <f t="shared" si="8"/>
        <v>26756.570000000003</v>
      </c>
    </row>
    <row r="23" spans="1:13" ht="24" x14ac:dyDescent="0.25">
      <c r="A23" s="101"/>
      <c r="B23" s="10" t="s">
        <v>30</v>
      </c>
      <c r="C23" s="10"/>
      <c r="D23" s="55" t="s">
        <v>31</v>
      </c>
      <c r="E23" s="39" t="s">
        <v>82</v>
      </c>
      <c r="F23" s="53" t="s">
        <v>44</v>
      </c>
      <c r="G23" s="55" t="s">
        <v>45</v>
      </c>
      <c r="H23" s="60">
        <v>555.04999999999995</v>
      </c>
      <c r="I23" s="40">
        <v>607.45000000000005</v>
      </c>
      <c r="J23" s="40">
        <v>739</v>
      </c>
      <c r="K23" s="40">
        <v>0</v>
      </c>
      <c r="L23" s="40">
        <v>0</v>
      </c>
      <c r="M23" s="40">
        <f t="shared" ref="M23:M25" si="9">SUM(H23:L23)</f>
        <v>1901.5</v>
      </c>
    </row>
    <row r="24" spans="1:13" ht="165" customHeight="1" x14ac:dyDescent="0.25">
      <c r="A24" s="101"/>
      <c r="B24" s="10" t="s">
        <v>32</v>
      </c>
      <c r="C24" s="10"/>
      <c r="D24" s="39" t="s">
        <v>31</v>
      </c>
      <c r="E24" s="39" t="s">
        <v>101</v>
      </c>
      <c r="F24" s="39" t="s">
        <v>158</v>
      </c>
      <c r="G24" s="39" t="s">
        <v>160</v>
      </c>
      <c r="H24" s="60">
        <f>16934.61-H25</f>
        <v>16304.310000000001</v>
      </c>
      <c r="I24" s="40">
        <f>3530.86-I25</f>
        <v>2526.15</v>
      </c>
      <c r="J24" s="40">
        <f>1458.4-J25+60.4</f>
        <v>720.00000000000011</v>
      </c>
      <c r="K24" s="40">
        <f>1345.8-K25+94.8</f>
        <v>579.4</v>
      </c>
      <c r="L24" s="40">
        <f>1242.2-L25+188</f>
        <v>475.80000000000007</v>
      </c>
      <c r="M24" s="40">
        <f t="shared" si="9"/>
        <v>20605.660000000003</v>
      </c>
    </row>
    <row r="25" spans="1:13" ht="24" x14ac:dyDescent="0.25">
      <c r="A25" s="102"/>
      <c r="B25" s="12" t="s">
        <v>33</v>
      </c>
      <c r="C25" s="10"/>
      <c r="D25" s="55"/>
      <c r="E25" s="55"/>
      <c r="F25" s="86" t="s">
        <v>159</v>
      </c>
      <c r="G25" s="86" t="s">
        <v>161</v>
      </c>
      <c r="H25" s="60">
        <v>630.29999999999995</v>
      </c>
      <c r="I25" s="40">
        <v>1004.71</v>
      </c>
      <c r="J25" s="40">
        <f>738.4+60.4</f>
        <v>798.8</v>
      </c>
      <c r="K25" s="40">
        <f>766.4+94.8</f>
        <v>861.19999999999993</v>
      </c>
      <c r="L25" s="40">
        <f>766.4+188</f>
        <v>954.4</v>
      </c>
      <c r="M25" s="40">
        <f t="shared" si="9"/>
        <v>4249.41</v>
      </c>
    </row>
    <row r="26" spans="1:13" ht="39.75" customHeight="1" x14ac:dyDescent="0.25">
      <c r="A26" s="100" t="s">
        <v>48</v>
      </c>
      <c r="B26" s="10" t="s">
        <v>16</v>
      </c>
      <c r="C26" s="10" t="s">
        <v>12</v>
      </c>
      <c r="D26" s="55"/>
      <c r="E26" s="55"/>
      <c r="F26" s="55"/>
      <c r="G26" s="55"/>
      <c r="H26" s="58">
        <f>SUM(H27:H29)</f>
        <v>1328.93</v>
      </c>
      <c r="I26" s="59">
        <f t="shared" ref="I26:M26" si="10">SUM(I27:I29)</f>
        <v>840.22</v>
      </c>
      <c r="J26" s="59">
        <f t="shared" si="10"/>
        <v>3000</v>
      </c>
      <c r="K26" s="59">
        <f t="shared" si="10"/>
        <v>3500</v>
      </c>
      <c r="L26" s="59">
        <f t="shared" si="10"/>
        <v>4000</v>
      </c>
      <c r="M26" s="59">
        <f t="shared" si="10"/>
        <v>12669.15</v>
      </c>
    </row>
    <row r="27" spans="1:13" x14ac:dyDescent="0.25">
      <c r="A27" s="101"/>
      <c r="B27" s="12" t="s">
        <v>30</v>
      </c>
      <c r="C27" s="12"/>
      <c r="D27" s="55" t="s">
        <v>31</v>
      </c>
      <c r="E27" s="55" t="s">
        <v>49</v>
      </c>
      <c r="F27" s="55" t="s">
        <v>59</v>
      </c>
      <c r="G27" s="55" t="s">
        <v>50</v>
      </c>
      <c r="H27" s="60">
        <v>1328.93</v>
      </c>
      <c r="I27" s="40">
        <v>840.22</v>
      </c>
      <c r="J27" s="40">
        <v>3000</v>
      </c>
      <c r="K27" s="40">
        <v>3500</v>
      </c>
      <c r="L27" s="40">
        <v>4000</v>
      </c>
      <c r="M27" s="40">
        <f>SUM(H27:L27)</f>
        <v>12669.15</v>
      </c>
    </row>
    <row r="28" spans="1:13" x14ac:dyDescent="0.25">
      <c r="A28" s="101"/>
      <c r="B28" s="12" t="s">
        <v>32</v>
      </c>
      <c r="C28" s="12"/>
      <c r="D28" s="36"/>
      <c r="E28" s="36"/>
      <c r="F28" s="36"/>
      <c r="G28" s="36"/>
      <c r="H28" s="60">
        <v>0</v>
      </c>
      <c r="I28" s="40">
        <v>0</v>
      </c>
      <c r="J28" s="40">
        <v>0</v>
      </c>
      <c r="K28" s="40">
        <v>0</v>
      </c>
      <c r="L28" s="40">
        <v>0</v>
      </c>
      <c r="M28" s="40">
        <f t="shared" ref="M28:M29" si="11">SUM(H28:L28)</f>
        <v>0</v>
      </c>
    </row>
    <row r="29" spans="1:13" x14ac:dyDescent="0.25">
      <c r="A29" s="102"/>
      <c r="B29" s="12" t="s">
        <v>33</v>
      </c>
      <c r="C29" s="12"/>
      <c r="D29" s="36"/>
      <c r="E29" s="36"/>
      <c r="F29" s="36"/>
      <c r="G29" s="36"/>
      <c r="H29" s="60">
        <v>0</v>
      </c>
      <c r="I29" s="40">
        <v>0</v>
      </c>
      <c r="J29" s="40">
        <v>0</v>
      </c>
      <c r="K29" s="40">
        <v>0</v>
      </c>
      <c r="L29" s="40">
        <v>0</v>
      </c>
      <c r="M29" s="40">
        <f t="shared" si="11"/>
        <v>0</v>
      </c>
    </row>
    <row r="30" spans="1:13" ht="51" x14ac:dyDescent="0.25">
      <c r="A30" s="1" t="s">
        <v>84</v>
      </c>
      <c r="B30" s="45" t="s">
        <v>17</v>
      </c>
      <c r="C30" s="46" t="s">
        <v>12</v>
      </c>
      <c r="D30" s="29" t="s">
        <v>4</v>
      </c>
      <c r="E30" s="29" t="s">
        <v>4</v>
      </c>
      <c r="F30" s="29" t="s">
        <v>4</v>
      </c>
      <c r="G30" s="29" t="s">
        <v>4</v>
      </c>
      <c r="H30" s="31" t="s">
        <v>4</v>
      </c>
      <c r="I30" s="29" t="s">
        <v>4</v>
      </c>
      <c r="J30" s="29" t="s">
        <v>4</v>
      </c>
      <c r="K30" s="29" t="s">
        <v>4</v>
      </c>
      <c r="L30" s="29" t="s">
        <v>4</v>
      </c>
      <c r="M30" s="29" t="s">
        <v>4</v>
      </c>
    </row>
    <row r="31" spans="1:13" ht="51.75" x14ac:dyDescent="0.25">
      <c r="A31" s="1" t="s">
        <v>86</v>
      </c>
      <c r="B31" s="47" t="s">
        <v>85</v>
      </c>
      <c r="C31" s="46" t="s">
        <v>12</v>
      </c>
      <c r="D31" s="29" t="s">
        <v>4</v>
      </c>
      <c r="E31" s="29" t="s">
        <v>4</v>
      </c>
      <c r="F31" s="29" t="s">
        <v>4</v>
      </c>
      <c r="G31" s="29" t="s">
        <v>4</v>
      </c>
      <c r="H31" s="31" t="s">
        <v>4</v>
      </c>
      <c r="I31" s="29" t="s">
        <v>4</v>
      </c>
      <c r="J31" s="29" t="s">
        <v>4</v>
      </c>
      <c r="K31" s="29" t="s">
        <v>4</v>
      </c>
      <c r="L31" s="29" t="s">
        <v>4</v>
      </c>
      <c r="M31" s="29" t="s">
        <v>4</v>
      </c>
    </row>
  </sheetData>
  <mergeCells count="14">
    <mergeCell ref="J1:M1"/>
    <mergeCell ref="J2:M2"/>
    <mergeCell ref="A4:M4"/>
    <mergeCell ref="A5:A6"/>
    <mergeCell ref="B5:B6"/>
    <mergeCell ref="C5:C6"/>
    <mergeCell ref="D5:G5"/>
    <mergeCell ref="H5:M5"/>
    <mergeCell ref="A26:A29"/>
    <mergeCell ref="A8:A12"/>
    <mergeCell ref="B8:B9"/>
    <mergeCell ref="A14:A17"/>
    <mergeCell ref="A18:A21"/>
    <mergeCell ref="A22:A25"/>
  </mergeCells>
  <pageMargins left="0.70866141732283472" right="0.70866141732283472" top="0.74803149606299213" bottom="0.74803149606299213" header="0.31496062992125984" footer="0.31496062992125984"/>
  <pageSetup paperSize="9" scale="87" fitToHeight="2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zoomScale="110" zoomScaleNormal="110" workbookViewId="0">
      <pane xSplit="8" ySplit="6" topLeftCell="I19" activePane="bottomRight" state="frozen"/>
      <selection pane="topRight" activeCell="I1" sqref="I1"/>
      <selection pane="bottomLeft" activeCell="A7" sqref="A7"/>
      <selection pane="bottomRight" activeCell="M4" sqref="M4"/>
    </sheetView>
  </sheetViews>
  <sheetFormatPr defaultRowHeight="15" x14ac:dyDescent="0.25"/>
  <cols>
    <col min="2" max="2" width="37.42578125" customWidth="1"/>
    <col min="3" max="3" width="13.85546875" customWidth="1"/>
    <col min="4" max="4" width="28.140625" customWidth="1"/>
    <col min="10" max="10" width="10.7109375" customWidth="1"/>
  </cols>
  <sheetData>
    <row r="1" spans="1:10" ht="57" customHeight="1" x14ac:dyDescent="0.25">
      <c r="G1" s="95" t="s">
        <v>171</v>
      </c>
      <c r="H1" s="95"/>
      <c r="I1" s="95"/>
      <c r="J1" s="95"/>
    </row>
    <row r="2" spans="1:10" ht="63.75" customHeight="1" x14ac:dyDescent="0.25">
      <c r="G2" s="108" t="s">
        <v>99</v>
      </c>
      <c r="H2" s="108"/>
      <c r="I2" s="108"/>
      <c r="J2" s="108"/>
    </row>
    <row r="3" spans="1:10" ht="7.5" customHeight="1" x14ac:dyDescent="0.25"/>
    <row r="4" spans="1:10" ht="46.5" customHeight="1" x14ac:dyDescent="0.25">
      <c r="A4" s="124" t="s">
        <v>57</v>
      </c>
      <c r="B4" s="124"/>
      <c r="C4" s="124"/>
      <c r="D4" s="124"/>
      <c r="E4" s="124"/>
      <c r="F4" s="124"/>
      <c r="G4" s="124"/>
      <c r="H4" s="124"/>
      <c r="I4" s="124"/>
      <c r="J4" s="124"/>
    </row>
    <row r="5" spans="1:10" ht="42.75" customHeight="1" x14ac:dyDescent="0.25">
      <c r="A5" s="110" t="s">
        <v>18</v>
      </c>
      <c r="B5" s="110" t="s">
        <v>51</v>
      </c>
      <c r="C5" s="125" t="s">
        <v>52</v>
      </c>
      <c r="D5" s="126"/>
      <c r="E5" s="112" t="s">
        <v>22</v>
      </c>
      <c r="F5" s="113"/>
      <c r="G5" s="113"/>
      <c r="H5" s="113"/>
      <c r="I5" s="113"/>
      <c r="J5" s="114"/>
    </row>
    <row r="6" spans="1:10" ht="32.25" customHeight="1" x14ac:dyDescent="0.25">
      <c r="A6" s="111"/>
      <c r="B6" s="111"/>
      <c r="C6" s="127"/>
      <c r="D6" s="128"/>
      <c r="E6" s="13">
        <v>2022</v>
      </c>
      <c r="F6" s="13">
        <v>2023</v>
      </c>
      <c r="G6" s="13">
        <v>2024</v>
      </c>
      <c r="H6" s="13">
        <v>2025</v>
      </c>
      <c r="I6" s="13">
        <v>2026</v>
      </c>
      <c r="J6" s="13" t="s">
        <v>27</v>
      </c>
    </row>
    <row r="7" spans="1:10" s="9" customFormat="1" x14ac:dyDescent="0.25">
      <c r="A7" s="8">
        <v>1</v>
      </c>
      <c r="B7" s="8">
        <v>2</v>
      </c>
      <c r="C7" s="120">
        <v>3</v>
      </c>
      <c r="D7" s="121"/>
      <c r="E7" s="8">
        <v>8</v>
      </c>
      <c r="F7" s="8">
        <v>9</v>
      </c>
      <c r="G7" s="8">
        <v>10</v>
      </c>
      <c r="H7" s="8">
        <v>11</v>
      </c>
      <c r="I7" s="8">
        <v>12</v>
      </c>
      <c r="J7" s="8">
        <v>13</v>
      </c>
    </row>
    <row r="8" spans="1:10" ht="20.25" customHeight="1" x14ac:dyDescent="0.25">
      <c r="A8" s="103" t="s">
        <v>28</v>
      </c>
      <c r="B8" s="122" t="s">
        <v>58</v>
      </c>
      <c r="C8" s="118" t="s">
        <v>29</v>
      </c>
      <c r="D8" s="119"/>
      <c r="E8" s="37">
        <f>SUM(E9:E11)</f>
        <v>31891.69</v>
      </c>
      <c r="F8" s="37">
        <f>SUM(F9:F11)</f>
        <v>19757.62</v>
      </c>
      <c r="G8" s="37">
        <f t="shared" ref="G8:J8" si="0">SUM(G9:G11)</f>
        <v>22009.59</v>
      </c>
      <c r="H8" s="37">
        <f t="shared" si="0"/>
        <v>21692.390000000003</v>
      </c>
      <c r="I8" s="37">
        <f t="shared" si="0"/>
        <v>22181.99</v>
      </c>
      <c r="J8" s="37">
        <f t="shared" si="0"/>
        <v>117533.28</v>
      </c>
    </row>
    <row r="9" spans="1:10" ht="25.5" customHeight="1" x14ac:dyDescent="0.25">
      <c r="A9" s="104"/>
      <c r="B9" s="123"/>
      <c r="C9" s="100" t="s">
        <v>53</v>
      </c>
      <c r="D9" s="14" t="s">
        <v>54</v>
      </c>
      <c r="E9" s="38">
        <f>E13+E17+E21+E25</f>
        <v>10103.08</v>
      </c>
      <c r="F9" s="38">
        <f>F13+F17+F21+F25</f>
        <v>10288.76</v>
      </c>
      <c r="G9" s="38">
        <f t="shared" ref="G9:J9" si="1">G13+G17+G21+G25</f>
        <v>14199.79</v>
      </c>
      <c r="H9" s="38">
        <f t="shared" si="1"/>
        <v>13960.79</v>
      </c>
      <c r="I9" s="38">
        <f t="shared" si="1"/>
        <v>14460.79</v>
      </c>
      <c r="J9" s="38">
        <f t="shared" si="1"/>
        <v>63013.21</v>
      </c>
    </row>
    <row r="10" spans="1:10" ht="47.25" customHeight="1" x14ac:dyDescent="0.25">
      <c r="A10" s="104"/>
      <c r="B10" s="123"/>
      <c r="C10" s="101"/>
      <c r="D10" s="15" t="s">
        <v>55</v>
      </c>
      <c r="E10" s="38">
        <f>E14+E18+E22+E26</f>
        <v>21158.309999999998</v>
      </c>
      <c r="F10" s="38">
        <f>F14+F18+F22+F26</f>
        <v>8464.15</v>
      </c>
      <c r="G10" s="38">
        <f t="shared" ref="G10:J10" si="2">G14+G18+G22+G26</f>
        <v>7011</v>
      </c>
      <c r="H10" s="38">
        <f t="shared" si="2"/>
        <v>6870.4</v>
      </c>
      <c r="I10" s="38">
        <f t="shared" si="2"/>
        <v>6766.8</v>
      </c>
      <c r="J10" s="38">
        <f t="shared" si="2"/>
        <v>50270.66</v>
      </c>
    </row>
    <row r="11" spans="1:10" ht="34.5" x14ac:dyDescent="0.25">
      <c r="A11" s="104"/>
      <c r="B11" s="123"/>
      <c r="C11" s="102"/>
      <c r="D11" s="14" t="s">
        <v>56</v>
      </c>
      <c r="E11" s="38">
        <f>E15+E19+E23+E27</f>
        <v>630.29999999999995</v>
      </c>
      <c r="F11" s="38">
        <f t="shared" ref="F11:J11" si="3">F15+F19+F23+F27</f>
        <v>1004.71</v>
      </c>
      <c r="G11" s="38">
        <f t="shared" si="3"/>
        <v>798.8</v>
      </c>
      <c r="H11" s="38">
        <f t="shared" si="3"/>
        <v>861.2</v>
      </c>
      <c r="I11" s="38">
        <f t="shared" si="3"/>
        <v>954.4</v>
      </c>
      <c r="J11" s="38">
        <f t="shared" si="3"/>
        <v>4249.41</v>
      </c>
    </row>
    <row r="12" spans="1:10" ht="17.45" customHeight="1" x14ac:dyDescent="0.25">
      <c r="A12" s="100" t="s">
        <v>36</v>
      </c>
      <c r="B12" s="115" t="s">
        <v>37</v>
      </c>
      <c r="C12" s="118" t="s">
        <v>29</v>
      </c>
      <c r="D12" s="119"/>
      <c r="E12" s="37">
        <f>SUM(E13:E15)</f>
        <v>6816.1</v>
      </c>
      <c r="F12" s="37">
        <f t="shared" ref="F12:J12" si="4">SUM(F13:F15)</f>
        <v>7279.09</v>
      </c>
      <c r="G12" s="37">
        <f t="shared" si="4"/>
        <v>5860.79</v>
      </c>
      <c r="H12" s="37">
        <f t="shared" si="4"/>
        <v>5860.79</v>
      </c>
      <c r="I12" s="37">
        <f t="shared" si="4"/>
        <v>5860.79</v>
      </c>
      <c r="J12" s="37">
        <f t="shared" si="4"/>
        <v>31677.56</v>
      </c>
    </row>
    <row r="13" spans="1:10" ht="23.25" x14ac:dyDescent="0.25">
      <c r="A13" s="101"/>
      <c r="B13" s="116"/>
      <c r="C13" s="100" t="s">
        <v>53</v>
      </c>
      <c r="D13" s="14" t="s">
        <v>54</v>
      </c>
      <c r="E13" s="38">
        <v>6816.1</v>
      </c>
      <c r="F13" s="38">
        <v>7279.09</v>
      </c>
      <c r="G13" s="38">
        <v>5860.79</v>
      </c>
      <c r="H13" s="38">
        <v>5860.79</v>
      </c>
      <c r="I13" s="38">
        <v>5860.79</v>
      </c>
      <c r="J13" s="38">
        <f>SUM(E13:I13)</f>
        <v>31677.56</v>
      </c>
    </row>
    <row r="14" spans="1:10" ht="45.75" x14ac:dyDescent="0.25">
      <c r="A14" s="101"/>
      <c r="B14" s="116"/>
      <c r="C14" s="101"/>
      <c r="D14" s="15" t="s">
        <v>55</v>
      </c>
      <c r="E14" s="38">
        <v>0</v>
      </c>
      <c r="F14" s="38">
        <v>0</v>
      </c>
      <c r="G14" s="38">
        <v>0</v>
      </c>
      <c r="H14" s="38">
        <v>0</v>
      </c>
      <c r="I14" s="38">
        <v>0</v>
      </c>
      <c r="J14" s="38">
        <f t="shared" ref="J14:J15" si="5">SUM(E14:I14)</f>
        <v>0</v>
      </c>
    </row>
    <row r="15" spans="1:10" ht="34.5" x14ac:dyDescent="0.25">
      <c r="A15" s="102"/>
      <c r="B15" s="116"/>
      <c r="C15" s="102"/>
      <c r="D15" s="14" t="s">
        <v>56</v>
      </c>
      <c r="E15" s="38">
        <v>0</v>
      </c>
      <c r="F15" s="38">
        <v>0</v>
      </c>
      <c r="G15" s="38">
        <v>0</v>
      </c>
      <c r="H15" s="38">
        <v>0</v>
      </c>
      <c r="I15" s="38">
        <v>0</v>
      </c>
      <c r="J15" s="38">
        <f t="shared" si="5"/>
        <v>0</v>
      </c>
    </row>
    <row r="16" spans="1:10" ht="20.25" customHeight="1" x14ac:dyDescent="0.25">
      <c r="A16" s="100" t="s">
        <v>46</v>
      </c>
      <c r="B16" s="115" t="s">
        <v>38</v>
      </c>
      <c r="C16" s="118" t="s">
        <v>29</v>
      </c>
      <c r="D16" s="119"/>
      <c r="E16" s="37">
        <f>SUM(E17:E19)</f>
        <v>6257</v>
      </c>
      <c r="F16" s="37">
        <f t="shared" ref="F16:J16" si="6">SUM(F17:F19)</f>
        <v>7500</v>
      </c>
      <c r="G16" s="37">
        <f t="shared" si="6"/>
        <v>10891</v>
      </c>
      <c r="H16" s="37">
        <f t="shared" si="6"/>
        <v>10891</v>
      </c>
      <c r="I16" s="37">
        <f t="shared" si="6"/>
        <v>10891</v>
      </c>
      <c r="J16" s="37">
        <f t="shared" si="6"/>
        <v>46430</v>
      </c>
    </row>
    <row r="17" spans="1:10" ht="23.25" x14ac:dyDescent="0.25">
      <c r="A17" s="101"/>
      <c r="B17" s="116"/>
      <c r="C17" s="100" t="s">
        <v>53</v>
      </c>
      <c r="D17" s="14" t="s">
        <v>54</v>
      </c>
      <c r="E17" s="38">
        <v>1403</v>
      </c>
      <c r="F17" s="38">
        <v>1562</v>
      </c>
      <c r="G17" s="38">
        <v>4600</v>
      </c>
      <c r="H17" s="38">
        <v>4600</v>
      </c>
      <c r="I17" s="38">
        <v>4600</v>
      </c>
      <c r="J17" s="38">
        <f>SUM(E17:I17)</f>
        <v>16765</v>
      </c>
    </row>
    <row r="18" spans="1:10" ht="45.75" x14ac:dyDescent="0.25">
      <c r="A18" s="101"/>
      <c r="B18" s="116"/>
      <c r="C18" s="101"/>
      <c r="D18" s="15" t="s">
        <v>55</v>
      </c>
      <c r="E18" s="38">
        <v>4854</v>
      </c>
      <c r="F18" s="38">
        <v>5938</v>
      </c>
      <c r="G18" s="38">
        <v>6291</v>
      </c>
      <c r="H18" s="38">
        <v>6291</v>
      </c>
      <c r="I18" s="38">
        <v>6291</v>
      </c>
      <c r="J18" s="38">
        <f t="shared" ref="J18:J19" si="7">SUM(E18:I18)</f>
        <v>29665</v>
      </c>
    </row>
    <row r="19" spans="1:10" ht="36" customHeight="1" x14ac:dyDescent="0.25">
      <c r="A19" s="102"/>
      <c r="B19" s="117"/>
      <c r="C19" s="102"/>
      <c r="D19" s="14" t="s">
        <v>56</v>
      </c>
      <c r="E19" s="38">
        <v>0</v>
      </c>
      <c r="F19" s="38">
        <v>0</v>
      </c>
      <c r="G19" s="38">
        <v>0</v>
      </c>
      <c r="H19" s="38">
        <v>0</v>
      </c>
      <c r="I19" s="38">
        <v>0</v>
      </c>
      <c r="J19" s="38">
        <f t="shared" si="7"/>
        <v>0</v>
      </c>
    </row>
    <row r="20" spans="1:10" ht="20.45" customHeight="1" x14ac:dyDescent="0.25">
      <c r="A20" s="100" t="s">
        <v>47</v>
      </c>
      <c r="B20" s="115" t="s">
        <v>15</v>
      </c>
      <c r="C20" s="118" t="s">
        <v>29</v>
      </c>
      <c r="D20" s="119"/>
      <c r="E20" s="37">
        <f>SUM(E21:E23)</f>
        <v>17489.66</v>
      </c>
      <c r="F20" s="37">
        <f t="shared" ref="F20:J20" si="8">SUM(F21:F23)</f>
        <v>4138.3100000000004</v>
      </c>
      <c r="G20" s="37">
        <f t="shared" si="8"/>
        <v>2257.8000000000002</v>
      </c>
      <c r="H20" s="37">
        <f t="shared" si="8"/>
        <v>1440.6</v>
      </c>
      <c r="I20" s="37">
        <f t="shared" si="8"/>
        <v>1430.2</v>
      </c>
      <c r="J20" s="37">
        <f t="shared" si="8"/>
        <v>26756.57</v>
      </c>
    </row>
    <row r="21" spans="1:10" ht="23.25" x14ac:dyDescent="0.25">
      <c r="A21" s="101"/>
      <c r="B21" s="116"/>
      <c r="C21" s="100" t="s">
        <v>53</v>
      </c>
      <c r="D21" s="14" t="s">
        <v>54</v>
      </c>
      <c r="E21" s="38">
        <v>555.04999999999995</v>
      </c>
      <c r="F21" s="38">
        <v>607.45000000000005</v>
      </c>
      <c r="G21" s="38">
        <v>739</v>
      </c>
      <c r="H21" s="38">
        <v>0</v>
      </c>
      <c r="I21" s="38">
        <v>0</v>
      </c>
      <c r="J21" s="38">
        <f>SUM(E21:I21)</f>
        <v>1901.5</v>
      </c>
    </row>
    <row r="22" spans="1:10" ht="45.75" x14ac:dyDescent="0.25">
      <c r="A22" s="101"/>
      <c r="B22" s="116"/>
      <c r="C22" s="101"/>
      <c r="D22" s="15" t="s">
        <v>55</v>
      </c>
      <c r="E22" s="38">
        <v>16304.31</v>
      </c>
      <c r="F22" s="38">
        <v>2526.15</v>
      </c>
      <c r="G22" s="38">
        <v>720</v>
      </c>
      <c r="H22" s="38">
        <v>579.4</v>
      </c>
      <c r="I22" s="38">
        <v>475.8</v>
      </c>
      <c r="J22" s="38">
        <f t="shared" ref="J22:J23" si="9">SUM(E22:I22)</f>
        <v>20605.66</v>
      </c>
    </row>
    <row r="23" spans="1:10" ht="34.5" x14ac:dyDescent="0.25">
      <c r="A23" s="102"/>
      <c r="B23" s="117"/>
      <c r="C23" s="102"/>
      <c r="D23" s="14" t="s">
        <v>56</v>
      </c>
      <c r="E23" s="38">
        <v>630.29999999999995</v>
      </c>
      <c r="F23" s="38">
        <v>1004.71</v>
      </c>
      <c r="G23" s="38">
        <v>798.8</v>
      </c>
      <c r="H23" s="38">
        <v>861.2</v>
      </c>
      <c r="I23" s="38">
        <v>954.4</v>
      </c>
      <c r="J23" s="38">
        <f t="shared" si="9"/>
        <v>4249.41</v>
      </c>
    </row>
    <row r="24" spans="1:10" ht="16.5" customHeight="1" x14ac:dyDescent="0.25">
      <c r="A24" s="100" t="s">
        <v>48</v>
      </c>
      <c r="B24" s="115" t="s">
        <v>16</v>
      </c>
      <c r="C24" s="118" t="s">
        <v>29</v>
      </c>
      <c r="D24" s="119"/>
      <c r="E24" s="37">
        <f>SUM(E25:E27)</f>
        <v>1328.93</v>
      </c>
      <c r="F24" s="37">
        <f t="shared" ref="F24:J24" si="10">SUM(F25:F27)</f>
        <v>840.22</v>
      </c>
      <c r="G24" s="37">
        <f t="shared" si="10"/>
        <v>3000</v>
      </c>
      <c r="H24" s="37">
        <f t="shared" si="10"/>
        <v>3500</v>
      </c>
      <c r="I24" s="37">
        <f t="shared" si="10"/>
        <v>4000</v>
      </c>
      <c r="J24" s="37">
        <f t="shared" si="10"/>
        <v>12669.15</v>
      </c>
    </row>
    <row r="25" spans="1:10" ht="23.25" x14ac:dyDescent="0.25">
      <c r="A25" s="101"/>
      <c r="B25" s="116"/>
      <c r="C25" s="100" t="s">
        <v>53</v>
      </c>
      <c r="D25" s="14" t="s">
        <v>54</v>
      </c>
      <c r="E25" s="38">
        <v>1328.93</v>
      </c>
      <c r="F25" s="38">
        <v>840.22</v>
      </c>
      <c r="G25" s="38">
        <v>3000</v>
      </c>
      <c r="H25" s="38">
        <v>3500</v>
      </c>
      <c r="I25" s="38">
        <v>4000</v>
      </c>
      <c r="J25" s="38">
        <f>SUM(E25:I25)</f>
        <v>12669.15</v>
      </c>
    </row>
    <row r="26" spans="1:10" ht="45.75" x14ac:dyDescent="0.25">
      <c r="A26" s="101"/>
      <c r="B26" s="116"/>
      <c r="C26" s="101"/>
      <c r="D26" s="15" t="s">
        <v>55</v>
      </c>
      <c r="E26" s="38">
        <v>0</v>
      </c>
      <c r="F26" s="38">
        <v>0</v>
      </c>
      <c r="G26" s="38">
        <v>0</v>
      </c>
      <c r="H26" s="38">
        <v>0</v>
      </c>
      <c r="I26" s="38">
        <v>0</v>
      </c>
      <c r="J26" s="38">
        <f t="shared" ref="J26:J27" si="11">SUM(E26:I26)</f>
        <v>0</v>
      </c>
    </row>
    <row r="27" spans="1:10" ht="34.5" x14ac:dyDescent="0.25">
      <c r="A27" s="102"/>
      <c r="B27" s="117"/>
      <c r="C27" s="102"/>
      <c r="D27" s="14" t="s">
        <v>56</v>
      </c>
      <c r="E27" s="38">
        <v>0</v>
      </c>
      <c r="F27" s="38">
        <v>0</v>
      </c>
      <c r="G27" s="38">
        <v>0</v>
      </c>
      <c r="H27" s="38">
        <v>0</v>
      </c>
      <c r="I27" s="38">
        <v>0</v>
      </c>
      <c r="J27" s="38">
        <f t="shared" si="11"/>
        <v>0</v>
      </c>
    </row>
  </sheetData>
  <mergeCells count="28">
    <mergeCell ref="G1:J1"/>
    <mergeCell ref="G2:J2"/>
    <mergeCell ref="A4:J4"/>
    <mergeCell ref="A5:A6"/>
    <mergeCell ref="B5:B6"/>
    <mergeCell ref="C5:D6"/>
    <mergeCell ref="E5:J5"/>
    <mergeCell ref="C7:D7"/>
    <mergeCell ref="A8:A11"/>
    <mergeCell ref="B8:B11"/>
    <mergeCell ref="C8:D8"/>
    <mergeCell ref="C9:C11"/>
    <mergeCell ref="A12:A15"/>
    <mergeCell ref="B12:B15"/>
    <mergeCell ref="C12:D12"/>
    <mergeCell ref="C13:C15"/>
    <mergeCell ref="A16:A19"/>
    <mergeCell ref="B16:B19"/>
    <mergeCell ref="C16:D16"/>
    <mergeCell ref="C17:C19"/>
    <mergeCell ref="A20:A23"/>
    <mergeCell ref="B20:B23"/>
    <mergeCell ref="C20:D20"/>
    <mergeCell ref="C21:C23"/>
    <mergeCell ref="A24:A27"/>
    <mergeCell ref="B24:B27"/>
    <mergeCell ref="C24:D24"/>
    <mergeCell ref="C25:C27"/>
  </mergeCells>
  <pageMargins left="0.70866141732283472" right="0.70866141732283472" top="0.74803149606299213" bottom="0.74803149606299213" header="0.31496062992125984" footer="0.31496062992125984"/>
  <pageSetup paperSize="9" scale="90" fitToHeight="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5"/>
  <sheetViews>
    <sheetView tabSelected="1" workbookViewId="0">
      <selection activeCell="S4" sqref="S4"/>
    </sheetView>
  </sheetViews>
  <sheetFormatPr defaultRowHeight="15" x14ac:dyDescent="0.25"/>
  <cols>
    <col min="1" max="1" width="19.5703125" customWidth="1"/>
    <col min="2" max="2" width="9.85546875" customWidth="1"/>
    <col min="3" max="3" width="6.85546875" customWidth="1"/>
    <col min="4" max="4" width="7.140625" customWidth="1"/>
    <col min="5" max="5" width="21.85546875" customWidth="1"/>
    <col min="6" max="6" width="10.85546875" customWidth="1"/>
    <col min="7" max="7" width="6.42578125" customWidth="1"/>
    <col min="8" max="8" width="6.28515625" customWidth="1"/>
    <col min="9" max="9" width="6.140625" customWidth="1"/>
    <col min="10" max="10" width="5.5703125" customWidth="1"/>
    <col min="11" max="11" width="6.42578125" customWidth="1"/>
    <col min="12" max="12" width="9.7109375" customWidth="1"/>
    <col min="13" max="13" width="5.42578125" style="35" customWidth="1"/>
    <col min="14" max="14" width="8.28515625" customWidth="1"/>
    <col min="15" max="15" width="8.7109375" customWidth="1"/>
    <col min="16" max="16" width="7.85546875" customWidth="1"/>
  </cols>
  <sheetData>
    <row r="1" spans="1:25" ht="54.75" customHeight="1" x14ac:dyDescent="0.25">
      <c r="L1" s="95" t="s">
        <v>172</v>
      </c>
      <c r="M1" s="95"/>
      <c r="N1" s="95"/>
      <c r="O1" s="95"/>
      <c r="P1" s="95"/>
    </row>
    <row r="2" spans="1:25" ht="69" customHeight="1" x14ac:dyDescent="0.25">
      <c r="G2" s="16"/>
      <c r="H2" s="16"/>
      <c r="I2" s="16"/>
      <c r="J2" s="16"/>
      <c r="L2" s="141" t="s">
        <v>100</v>
      </c>
      <c r="M2" s="141"/>
      <c r="N2" s="141"/>
      <c r="O2" s="141"/>
      <c r="P2" s="141"/>
      <c r="U2" s="136"/>
      <c r="V2" s="136"/>
      <c r="W2" s="136"/>
      <c r="X2" s="136"/>
      <c r="Y2" s="136"/>
    </row>
    <row r="4" spans="1:25" ht="37.5" customHeight="1" x14ac:dyDescent="0.25">
      <c r="A4" s="109" t="s">
        <v>162</v>
      </c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</row>
    <row r="5" spans="1:25" ht="30.75" customHeight="1" x14ac:dyDescent="0.25">
      <c r="A5" s="142" t="s">
        <v>60</v>
      </c>
      <c r="B5" s="142" t="s">
        <v>61</v>
      </c>
      <c r="C5" s="145" t="s">
        <v>8</v>
      </c>
      <c r="D5" s="146"/>
      <c r="E5" s="147" t="s">
        <v>62</v>
      </c>
      <c r="F5" s="148"/>
      <c r="G5" s="148"/>
      <c r="H5" s="148"/>
      <c r="I5" s="148"/>
      <c r="J5" s="149"/>
      <c r="K5" s="150" t="s">
        <v>21</v>
      </c>
      <c r="L5" s="151"/>
      <c r="M5" s="152"/>
      <c r="N5" s="153" t="s">
        <v>63</v>
      </c>
      <c r="O5" s="154"/>
      <c r="P5" s="155"/>
    </row>
    <row r="6" spans="1:25" x14ac:dyDescent="0.25">
      <c r="A6" s="143"/>
      <c r="B6" s="143"/>
      <c r="C6" s="156" t="s">
        <v>9</v>
      </c>
      <c r="D6" s="156" t="s">
        <v>10</v>
      </c>
      <c r="E6" s="103" t="s">
        <v>64</v>
      </c>
      <c r="F6" s="103" t="s">
        <v>65</v>
      </c>
      <c r="G6" s="131" t="s">
        <v>66</v>
      </c>
      <c r="H6" s="132"/>
      <c r="I6" s="132"/>
      <c r="J6" s="133"/>
      <c r="K6" s="129" t="s">
        <v>67</v>
      </c>
      <c r="L6" s="129" t="s">
        <v>68</v>
      </c>
      <c r="M6" s="134" t="s">
        <v>69</v>
      </c>
      <c r="N6" s="129" t="s">
        <v>150</v>
      </c>
      <c r="O6" s="129" t="s">
        <v>151</v>
      </c>
      <c r="P6" s="129" t="s">
        <v>163</v>
      </c>
    </row>
    <row r="7" spans="1:25" ht="56.25" customHeight="1" x14ac:dyDescent="0.25">
      <c r="A7" s="144"/>
      <c r="B7" s="144"/>
      <c r="C7" s="157"/>
      <c r="D7" s="157"/>
      <c r="E7" s="105"/>
      <c r="F7" s="105"/>
      <c r="G7" s="17" t="s">
        <v>70</v>
      </c>
      <c r="H7" s="17" t="s">
        <v>71</v>
      </c>
      <c r="I7" s="17" t="s">
        <v>73</v>
      </c>
      <c r="J7" s="17" t="s">
        <v>74</v>
      </c>
      <c r="K7" s="130"/>
      <c r="L7" s="130"/>
      <c r="M7" s="135"/>
      <c r="N7" s="130"/>
      <c r="O7" s="130"/>
      <c r="P7" s="130"/>
    </row>
    <row r="8" spans="1:25" s="9" customFormat="1" x14ac:dyDescent="0.25">
      <c r="A8" s="18" t="s">
        <v>72</v>
      </c>
      <c r="B8" s="18" t="s">
        <v>11</v>
      </c>
      <c r="C8" s="19">
        <v>3</v>
      </c>
      <c r="D8" s="13">
        <v>4</v>
      </c>
      <c r="E8" s="8">
        <v>5</v>
      </c>
      <c r="F8" s="8">
        <v>6</v>
      </c>
      <c r="G8" s="8">
        <v>7</v>
      </c>
      <c r="H8" s="8">
        <v>8</v>
      </c>
      <c r="I8" s="8">
        <v>9</v>
      </c>
      <c r="J8" s="8">
        <v>10</v>
      </c>
      <c r="K8" s="20">
        <v>11</v>
      </c>
      <c r="L8" s="20">
        <v>12</v>
      </c>
      <c r="M8" s="33">
        <v>13</v>
      </c>
      <c r="N8" s="20">
        <v>14</v>
      </c>
      <c r="O8" s="20">
        <v>15</v>
      </c>
      <c r="P8" s="20">
        <v>16</v>
      </c>
    </row>
    <row r="9" spans="1:25" ht="66" customHeight="1" x14ac:dyDescent="0.25">
      <c r="A9" s="25" t="s">
        <v>75</v>
      </c>
      <c r="B9" s="22" t="s">
        <v>12</v>
      </c>
      <c r="C9" s="21">
        <v>2022</v>
      </c>
      <c r="D9" s="1">
        <v>2026</v>
      </c>
      <c r="E9" s="83" t="s">
        <v>4</v>
      </c>
      <c r="F9" s="83" t="s">
        <v>4</v>
      </c>
      <c r="G9" s="83" t="s">
        <v>4</v>
      </c>
      <c r="H9" s="83" t="s">
        <v>4</v>
      </c>
      <c r="I9" s="83" t="s">
        <v>4</v>
      </c>
      <c r="J9" s="83" t="s">
        <v>4</v>
      </c>
      <c r="K9" s="83" t="s">
        <v>4</v>
      </c>
      <c r="L9" s="83" t="s">
        <v>4</v>
      </c>
      <c r="M9" s="83" t="s">
        <v>4</v>
      </c>
      <c r="N9" s="40">
        <f>N11+N12+N13+N14</f>
        <v>22009.59</v>
      </c>
      <c r="O9" s="40">
        <f t="shared" ref="O9:P9" si="0">O11+O12+O13+O14</f>
        <v>21692.39</v>
      </c>
      <c r="P9" s="40">
        <f t="shared" si="0"/>
        <v>22181.99</v>
      </c>
    </row>
    <row r="10" spans="1:25" ht="115.5" customHeight="1" x14ac:dyDescent="0.25">
      <c r="A10" s="48" t="s">
        <v>88</v>
      </c>
      <c r="B10" s="11" t="s">
        <v>14</v>
      </c>
      <c r="C10" s="21">
        <v>2022</v>
      </c>
      <c r="D10" s="1">
        <v>2026</v>
      </c>
      <c r="E10" s="48" t="s">
        <v>87</v>
      </c>
      <c r="F10" s="29" t="s">
        <v>1</v>
      </c>
      <c r="G10" s="83">
        <v>0</v>
      </c>
      <c r="H10" s="83">
        <v>100</v>
      </c>
      <c r="I10" s="83">
        <v>100</v>
      </c>
      <c r="J10" s="83">
        <v>100</v>
      </c>
      <c r="K10" s="83" t="s">
        <v>4</v>
      </c>
      <c r="L10" s="83" t="s">
        <v>4</v>
      </c>
      <c r="M10" s="83" t="s">
        <v>4</v>
      </c>
      <c r="N10" s="83" t="s">
        <v>4</v>
      </c>
      <c r="O10" s="83" t="s">
        <v>4</v>
      </c>
      <c r="P10" s="83" t="s">
        <v>4</v>
      </c>
    </row>
    <row r="11" spans="1:25" ht="204" customHeight="1" x14ac:dyDescent="0.25">
      <c r="A11" s="26" t="s">
        <v>76</v>
      </c>
      <c r="B11" s="22" t="s">
        <v>12</v>
      </c>
      <c r="C11" s="23">
        <v>2022</v>
      </c>
      <c r="D11" s="23">
        <v>2026</v>
      </c>
      <c r="E11" s="28" t="s">
        <v>81</v>
      </c>
      <c r="F11" s="29" t="s">
        <v>1</v>
      </c>
      <c r="G11" s="54">
        <v>100</v>
      </c>
      <c r="H11" s="54">
        <v>100</v>
      </c>
      <c r="I11" s="54">
        <v>100</v>
      </c>
      <c r="J11" s="54">
        <v>100</v>
      </c>
      <c r="K11" s="82" t="s">
        <v>148</v>
      </c>
      <c r="L11" s="30" t="s">
        <v>40</v>
      </c>
      <c r="M11" s="34" t="s">
        <v>165</v>
      </c>
      <c r="N11" s="40">
        <v>5860.79</v>
      </c>
      <c r="O11" s="40">
        <v>5860.79</v>
      </c>
      <c r="P11" s="40">
        <v>5860.79</v>
      </c>
    </row>
    <row r="12" spans="1:25" ht="96.75" customHeight="1" x14ac:dyDescent="0.25">
      <c r="A12" s="26" t="s">
        <v>89</v>
      </c>
      <c r="B12" s="22" t="s">
        <v>12</v>
      </c>
      <c r="C12" s="23">
        <v>2022</v>
      </c>
      <c r="D12" s="23">
        <v>2026</v>
      </c>
      <c r="E12" s="28" t="s">
        <v>77</v>
      </c>
      <c r="F12" s="23" t="s">
        <v>2</v>
      </c>
      <c r="G12" s="29">
        <v>1.4</v>
      </c>
      <c r="H12" s="54">
        <v>1.76</v>
      </c>
      <c r="I12" s="54" t="s">
        <v>3</v>
      </c>
      <c r="J12" s="54" t="s">
        <v>129</v>
      </c>
      <c r="K12" s="24">
        <v>1401</v>
      </c>
      <c r="L12" s="10" t="s">
        <v>164</v>
      </c>
      <c r="M12" s="34">
        <v>510</v>
      </c>
      <c r="N12" s="40">
        <v>10891</v>
      </c>
      <c r="O12" s="40">
        <v>10891</v>
      </c>
      <c r="P12" s="40">
        <v>10891</v>
      </c>
    </row>
    <row r="13" spans="1:25" ht="158.25" customHeight="1" x14ac:dyDescent="0.25">
      <c r="A13" s="26" t="s">
        <v>91</v>
      </c>
      <c r="B13" s="22" t="s">
        <v>12</v>
      </c>
      <c r="C13" s="23">
        <v>2022</v>
      </c>
      <c r="D13" s="23">
        <v>2026</v>
      </c>
      <c r="E13" s="28" t="s">
        <v>80</v>
      </c>
      <c r="F13" s="31" t="s">
        <v>1</v>
      </c>
      <c r="G13" s="29">
        <v>100</v>
      </c>
      <c r="H13" s="29">
        <v>100</v>
      </c>
      <c r="I13" s="29">
        <v>100</v>
      </c>
      <c r="J13" s="29">
        <v>100</v>
      </c>
      <c r="K13" s="39" t="s">
        <v>167</v>
      </c>
      <c r="L13" s="39" t="s">
        <v>166</v>
      </c>
      <c r="M13" s="39" t="s">
        <v>97</v>
      </c>
      <c r="N13" s="40">
        <v>2257.8000000000002</v>
      </c>
      <c r="O13" s="40">
        <v>1440.6</v>
      </c>
      <c r="P13" s="40">
        <v>1430.2</v>
      </c>
    </row>
    <row r="14" spans="1:25" ht="159" customHeight="1" x14ac:dyDescent="0.25">
      <c r="A14" s="22" t="s">
        <v>90</v>
      </c>
      <c r="B14" s="51" t="s">
        <v>12</v>
      </c>
      <c r="C14" s="23">
        <v>2022</v>
      </c>
      <c r="D14" s="23">
        <v>2026</v>
      </c>
      <c r="E14" s="28" t="s">
        <v>78</v>
      </c>
      <c r="F14" s="32" t="s">
        <v>1</v>
      </c>
      <c r="G14" s="31">
        <v>0.51</v>
      </c>
      <c r="H14" s="84">
        <v>0.4</v>
      </c>
      <c r="I14" s="84" t="s">
        <v>145</v>
      </c>
      <c r="J14" s="84" t="s">
        <v>145</v>
      </c>
      <c r="K14" s="24">
        <v>1301</v>
      </c>
      <c r="L14" s="30" t="s">
        <v>59</v>
      </c>
      <c r="M14" s="24">
        <v>730</v>
      </c>
      <c r="N14" s="50">
        <v>3000</v>
      </c>
      <c r="O14" s="50">
        <v>3500</v>
      </c>
      <c r="P14" s="50">
        <v>4000</v>
      </c>
    </row>
    <row r="15" spans="1:25" ht="97.5" customHeight="1" x14ac:dyDescent="0.25">
      <c r="A15" s="49" t="s">
        <v>92</v>
      </c>
      <c r="B15" s="43" t="s">
        <v>12</v>
      </c>
      <c r="C15" s="42">
        <v>2022</v>
      </c>
      <c r="D15" s="42">
        <v>2026</v>
      </c>
      <c r="E15" s="28" t="s">
        <v>79</v>
      </c>
      <c r="F15" s="32" t="s">
        <v>1</v>
      </c>
      <c r="G15" s="84">
        <v>100</v>
      </c>
      <c r="H15" s="84">
        <v>100</v>
      </c>
      <c r="I15" s="84" t="s">
        <v>5</v>
      </c>
      <c r="J15" s="84" t="s">
        <v>5</v>
      </c>
      <c r="K15" s="83" t="s">
        <v>4</v>
      </c>
      <c r="L15" s="83" t="s">
        <v>4</v>
      </c>
      <c r="M15" s="83" t="s">
        <v>4</v>
      </c>
      <c r="N15" s="83" t="s">
        <v>4</v>
      </c>
      <c r="O15" s="83" t="s">
        <v>4</v>
      </c>
      <c r="P15" s="83" t="s">
        <v>4</v>
      </c>
    </row>
    <row r="16" spans="1:25" ht="108" customHeight="1" x14ac:dyDescent="0.25">
      <c r="A16" s="138" t="s">
        <v>93</v>
      </c>
      <c r="B16" s="137" t="s">
        <v>12</v>
      </c>
      <c r="C16" s="140">
        <v>2022</v>
      </c>
      <c r="D16" s="140">
        <v>2026</v>
      </c>
      <c r="E16" s="7" t="s">
        <v>94</v>
      </c>
      <c r="F16" s="3" t="s">
        <v>0</v>
      </c>
      <c r="G16" s="85" t="s">
        <v>144</v>
      </c>
      <c r="H16" s="85" t="s">
        <v>144</v>
      </c>
      <c r="I16" s="85" t="s">
        <v>6</v>
      </c>
      <c r="J16" s="85" t="s">
        <v>6</v>
      </c>
      <c r="K16" s="83" t="s">
        <v>4</v>
      </c>
      <c r="L16" s="83" t="s">
        <v>4</v>
      </c>
      <c r="M16" s="83" t="s">
        <v>4</v>
      </c>
      <c r="N16" s="83" t="s">
        <v>4</v>
      </c>
      <c r="O16" s="83" t="s">
        <v>4</v>
      </c>
      <c r="P16" s="83" t="s">
        <v>4</v>
      </c>
    </row>
    <row r="17" spans="1:19" ht="310.5" customHeight="1" x14ac:dyDescent="0.25">
      <c r="A17" s="139"/>
      <c r="B17" s="137"/>
      <c r="C17" s="140"/>
      <c r="D17" s="140"/>
      <c r="E17" s="7" t="s">
        <v>95</v>
      </c>
      <c r="F17" s="3" t="s">
        <v>7</v>
      </c>
      <c r="G17" s="85" t="s">
        <v>146</v>
      </c>
      <c r="H17" s="85" t="s">
        <v>157</v>
      </c>
      <c r="I17" s="85" t="s">
        <v>149</v>
      </c>
      <c r="J17" s="85" t="s">
        <v>149</v>
      </c>
      <c r="K17" s="83" t="s">
        <v>4</v>
      </c>
      <c r="L17" s="83" t="s">
        <v>4</v>
      </c>
      <c r="M17" s="83" t="s">
        <v>4</v>
      </c>
      <c r="N17" s="83" t="s">
        <v>4</v>
      </c>
      <c r="O17" s="83" t="s">
        <v>4</v>
      </c>
      <c r="P17" s="83" t="s">
        <v>4</v>
      </c>
    </row>
    <row r="18" spans="1:19" x14ac:dyDescent="0.25">
      <c r="A18" s="27"/>
    </row>
    <row r="19" spans="1:19" x14ac:dyDescent="0.25">
      <c r="A19" s="27"/>
      <c r="S19" t="s">
        <v>96</v>
      </c>
    </row>
    <row r="20" spans="1:19" x14ac:dyDescent="0.25">
      <c r="A20" s="27"/>
    </row>
    <row r="21" spans="1:19" x14ac:dyDescent="0.25">
      <c r="A21" s="27"/>
    </row>
    <row r="22" spans="1:19" x14ac:dyDescent="0.25">
      <c r="A22" s="27"/>
    </row>
    <row r="23" spans="1:19" x14ac:dyDescent="0.25">
      <c r="A23" s="27"/>
    </row>
    <row r="24" spans="1:19" x14ac:dyDescent="0.25">
      <c r="A24" s="27"/>
    </row>
    <row r="25" spans="1:19" x14ac:dyDescent="0.25">
      <c r="A25" s="27"/>
    </row>
    <row r="26" spans="1:19" x14ac:dyDescent="0.25">
      <c r="A26" s="27"/>
    </row>
    <row r="27" spans="1:19" x14ac:dyDescent="0.25">
      <c r="A27" s="27"/>
    </row>
    <row r="28" spans="1:19" x14ac:dyDescent="0.25">
      <c r="A28" s="27"/>
    </row>
    <row r="29" spans="1:19" x14ac:dyDescent="0.25">
      <c r="A29" s="27"/>
    </row>
    <row r="30" spans="1:19" x14ac:dyDescent="0.25">
      <c r="A30" s="27"/>
    </row>
    <row r="31" spans="1:19" x14ac:dyDescent="0.25">
      <c r="A31" s="27"/>
    </row>
    <row r="32" spans="1:19" x14ac:dyDescent="0.25">
      <c r="A32" s="27"/>
    </row>
    <row r="33" spans="1:1" x14ac:dyDescent="0.25">
      <c r="A33" s="27"/>
    </row>
    <row r="34" spans="1:1" x14ac:dyDescent="0.25">
      <c r="A34" s="27"/>
    </row>
    <row r="35" spans="1:1" x14ac:dyDescent="0.25">
      <c r="A35" s="27"/>
    </row>
  </sheetData>
  <mergeCells count="25">
    <mergeCell ref="L1:P1"/>
    <mergeCell ref="U2:Y2"/>
    <mergeCell ref="B16:B17"/>
    <mergeCell ref="A16:A17"/>
    <mergeCell ref="C16:C17"/>
    <mergeCell ref="D16:D17"/>
    <mergeCell ref="L2:P2"/>
    <mergeCell ref="A4:P4"/>
    <mergeCell ref="A5:A7"/>
    <mergeCell ref="B5:B7"/>
    <mergeCell ref="C5:D5"/>
    <mergeCell ref="E5:J5"/>
    <mergeCell ref="K5:M5"/>
    <mergeCell ref="N5:P5"/>
    <mergeCell ref="C6:C7"/>
    <mergeCell ref="D6:D7"/>
    <mergeCell ref="E6:E7"/>
    <mergeCell ref="F6:F7"/>
    <mergeCell ref="O6:O7"/>
    <mergeCell ref="P6:P7"/>
    <mergeCell ref="G6:J6"/>
    <mergeCell ref="K6:K7"/>
    <mergeCell ref="L6:L7"/>
    <mergeCell ref="M6:M7"/>
    <mergeCell ref="N6:N7"/>
  </mergeCells>
  <pageMargins left="0.70866141732283472" right="0.70866141732283472" top="0.74803149606299213" bottom="0.74803149606299213" header="0.31496062992125984" footer="0.31496062992125984"/>
  <pageSetup paperSize="9" scale="5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приложение_1</vt:lpstr>
      <vt:lpstr>приложение_3</vt:lpstr>
      <vt:lpstr>приложение_4</vt:lpstr>
      <vt:lpstr>приложение_5</vt:lpstr>
      <vt:lpstr>приложение_5!Область_печати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2024-02-07T14:19:08Z</dcterms:modified>
</cp:coreProperties>
</file>