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1910" yWindow="345" windowWidth="17475" windowHeight="11640" activeTab="0"/>
  </bookViews>
  <sheets>
    <sheet name="исп_б-та" sheetId="3" r:id="rId1"/>
  </sheets>
  <definedNames>
    <definedName name="_xlnm.Print_Area" localSheetId="0">'исп_б-та'!$A$1:$I$26</definedName>
    <definedName name="_xlnm.Print_Titles" localSheetId="0">'исп_б-та'!$3:$4</definedName>
  </definedNames>
  <calcPr calcId="124519" fullPrecision="0"/>
</workbook>
</file>

<file path=xl/sharedStrings.xml><?xml version="1.0" encoding="utf-8"?>
<sst xmlns="http://schemas.openxmlformats.org/spreadsheetml/2006/main" count="63" uniqueCount="32">
  <si>
    <t>тыс руб.</t>
  </si>
  <si>
    <t>Наименование показателя</t>
  </si>
  <si>
    <t>ПРЕВЫШЕНИЕ РАСХОДОВ НАД ДОХОДАМИ (ДЕФИЦИТ)</t>
  </si>
  <si>
    <t>ИСТОЧНИКИ ФИНАНСИРОВАНИЯ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</si>
  <si>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</si>
  <si>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</si>
  <si>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</si>
  <si>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</si>
  <si>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Уд.вес в общем объеме</t>
  </si>
  <si>
    <r>
      <t xml:space="preserve">Процент исполнения </t>
    </r>
    <r>
      <rPr>
        <sz val="7"/>
        <rFont val="Arial"/>
        <family val="2"/>
      </rPr>
      <t>(гр.6/гр.4*100)</t>
    </r>
  </si>
  <si>
    <t>Д О Х О Д Ы - всего</t>
  </si>
  <si>
    <r>
      <t xml:space="preserve">Процент прироста (+), снижения (-) </t>
    </r>
    <r>
      <rPr>
        <sz val="7"/>
        <rFont val="Arial"/>
        <family val="2"/>
      </rPr>
      <t>(гр.6/гр.2*100-100)</t>
    </r>
  </si>
  <si>
    <t>Межбюджетные трансферты</t>
  </si>
  <si>
    <t>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</si>
  <si>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</si>
  <si>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</si>
  <si>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</si>
  <si>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</si>
  <si>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</si>
  <si>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Социальное обеспечение и иные выплаты населению</t>
  </si>
  <si>
    <t>План на 2017 год</t>
  </si>
  <si>
    <t>Факт на 01.07.2016</t>
  </si>
  <si>
    <t>Факт на 01.07.2017</t>
  </si>
  <si>
    <t>Информация об исполнении бюджета Лахденпохского муниципального района за январь -июнь 2017 года</t>
  </si>
  <si>
    <t>Р А С Х О Д Ы - всего, в т.ч.</t>
  </si>
  <si>
    <t xml:space="preserve">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</si>
  <si>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Исполнение судебных актов</t>
  </si>
  <si>
    <t xml:space="preserve">        Уплата налогов, сборов и иных платежей</t>
  </si>
  <si>
    <t xml:space="preserve">        Резервные средства</t>
  </si>
  <si>
    <t>Иные бюджетные ассигнования, в т.ч.</t>
  </si>
  <si>
    <t>Налоговые и неналоговые доходы</t>
  </si>
  <si>
    <t>Безвозмездные поступления</t>
  </si>
</sst>
</file>

<file path=xl/styles.xml><?xml version="1.0" encoding="utf-8"?>
<styleSheet xmlns="http://schemas.openxmlformats.org/spreadsheetml/2006/main">
  <numFmts count="2">
    <numFmt numFmtId="164" formatCode="#,##0;[Red]\-#,##0"/>
    <numFmt numFmtId="165" formatCode="#,##0.0"/>
  </numFmts>
  <fonts count="16">
    <font>
      <sz val="10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sz val="7"/>
      <name val="Arial"/>
      <family val="2"/>
    </font>
    <font>
      <b/>
      <sz val="10"/>
      <name val="Arial Cyr"/>
      <family val="2"/>
    </font>
    <font>
      <i/>
      <sz val="8"/>
      <color indexed="23"/>
      <name val="Arial Cyr"/>
      <family val="2"/>
    </font>
    <font>
      <sz val="10"/>
      <color indexed="62"/>
      <name val="Arial Cyr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10">
    <fill>
      <patternFill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 style="thin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0" borderId="1">
      <alignment horizontal="right"/>
      <protection/>
    </xf>
    <xf numFmtId="4" fontId="3" fillId="0" borderId="1">
      <alignment horizontal="right"/>
      <protection/>
    </xf>
    <xf numFmtId="0" fontId="0" fillId="0" borderId="2" applyNumberFormat="0">
      <alignment horizontal="right" vertical="top"/>
      <protection/>
    </xf>
    <xf numFmtId="0" fontId="0" fillId="0" borderId="2" applyNumberFormat="0">
      <alignment horizontal="right" vertical="top"/>
      <protection/>
    </xf>
    <xf numFmtId="0" fontId="0" fillId="2" borderId="2" applyNumberFormat="0">
      <alignment horizontal="right" vertical="top"/>
      <protection/>
    </xf>
    <xf numFmtId="49" fontId="0" fillId="3" borderId="2">
      <alignment horizontal="left" vertical="top"/>
      <protection/>
    </xf>
    <xf numFmtId="49" fontId="8" fillId="0" borderId="2">
      <alignment horizontal="left" vertical="top"/>
      <protection/>
    </xf>
    <xf numFmtId="0" fontId="0" fillId="4" borderId="2">
      <alignment horizontal="left" vertical="top" wrapText="1"/>
      <protection/>
    </xf>
    <xf numFmtId="0" fontId="8" fillId="0" borderId="2">
      <alignment horizontal="left" vertical="top" wrapText="1"/>
      <protection/>
    </xf>
    <xf numFmtId="0" fontId="0" fillId="5" borderId="2">
      <alignment horizontal="left" vertical="top" wrapText="1"/>
      <protection/>
    </xf>
    <xf numFmtId="0" fontId="0" fillId="6" borderId="2">
      <alignment horizontal="left" vertical="top" wrapText="1"/>
      <protection/>
    </xf>
    <xf numFmtId="0" fontId="0" fillId="7" borderId="2">
      <alignment horizontal="left" vertical="top" wrapText="1"/>
      <protection/>
    </xf>
    <xf numFmtId="0" fontId="0" fillId="8" borderId="2">
      <alignment horizontal="left" vertical="top" wrapText="1"/>
      <protection/>
    </xf>
    <xf numFmtId="0" fontId="0" fillId="0" borderId="2">
      <alignment horizontal="left" vertical="top" wrapText="1"/>
      <protection/>
    </xf>
    <xf numFmtId="0" fontId="9" fillId="0" borderId="0">
      <alignment horizontal="left" vertical="top"/>
      <protection/>
    </xf>
    <xf numFmtId="0" fontId="12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1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4" borderId="3" applyNumberFormat="0">
      <alignment horizontal="right" vertical="top"/>
      <protection/>
    </xf>
    <xf numFmtId="0" fontId="0" fillId="5" borderId="3" applyNumberFormat="0">
      <alignment horizontal="right" vertical="top"/>
      <protection/>
    </xf>
    <xf numFmtId="0" fontId="0" fillId="0" borderId="2" applyNumberFormat="0">
      <alignment horizontal="right" vertical="top"/>
      <protection/>
    </xf>
    <xf numFmtId="0" fontId="0" fillId="0" borderId="2" applyNumberFormat="0">
      <alignment horizontal="right" vertical="top"/>
      <protection/>
    </xf>
    <xf numFmtId="0" fontId="0" fillId="6" borderId="3" applyNumberFormat="0">
      <alignment horizontal="right" vertical="top"/>
      <protection/>
    </xf>
    <xf numFmtId="0" fontId="0" fillId="0" borderId="2" applyNumberFormat="0">
      <alignment horizontal="right" vertical="top"/>
      <protection/>
    </xf>
    <xf numFmtId="49" fontId="10" fillId="9" borderId="2">
      <alignment horizontal="left" vertical="top" wrapText="1"/>
      <protection/>
    </xf>
    <xf numFmtId="49" fontId="0" fillId="0" borderId="2">
      <alignment horizontal="left" vertical="top" wrapText="1"/>
      <protection/>
    </xf>
    <xf numFmtId="0" fontId="0" fillId="8" borderId="2">
      <alignment horizontal="left" vertical="top" wrapText="1"/>
      <protection/>
    </xf>
    <xf numFmtId="0" fontId="0" fillId="0" borderId="2">
      <alignment horizontal="left" vertical="top" wrapText="1"/>
      <protection/>
    </xf>
  </cellStyleXfs>
  <cellXfs count="44">
    <xf numFmtId="0" fontId="0" fillId="0" borderId="0" xfId="0"/>
    <xf numFmtId="0" fontId="3" fillId="0" borderId="0" xfId="40" applyFont="1" applyFill="1">
      <alignment/>
      <protection/>
    </xf>
    <xf numFmtId="0" fontId="4" fillId="0" borderId="0" xfId="40" applyFont="1" applyFill="1">
      <alignment/>
      <protection/>
    </xf>
    <xf numFmtId="0" fontId="3" fillId="0" borderId="4" xfId="40" applyFont="1" applyFill="1" applyBorder="1" applyAlignment="1">
      <alignment vertical="top" wrapText="1"/>
      <protection/>
    </xf>
    <xf numFmtId="0" fontId="3" fillId="0" borderId="0" xfId="40" applyFont="1" applyFill="1" applyAlignment="1">
      <alignment horizontal="right"/>
      <protection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40" applyNumberFormat="1" applyFont="1" applyFill="1" applyBorder="1" applyAlignment="1">
      <alignment horizontal="center" vertical="center" wrapText="1"/>
      <protection/>
    </xf>
    <xf numFmtId="3" fontId="4" fillId="0" borderId="0" xfId="40" applyNumberFormat="1" applyFont="1" applyFill="1">
      <alignment/>
      <protection/>
    </xf>
    <xf numFmtId="3" fontId="3" fillId="0" borderId="4" xfId="40" applyNumberFormat="1" applyFont="1" applyFill="1" applyBorder="1" applyAlignment="1">
      <alignment/>
      <protection/>
    </xf>
    <xf numFmtId="0" fontId="3" fillId="0" borderId="4" xfId="40" applyFont="1" applyFill="1" applyBorder="1" applyAlignment="1">
      <alignment horizontal="center" vertical="center" wrapText="1"/>
      <protection/>
    </xf>
    <xf numFmtId="3" fontId="6" fillId="0" borderId="4" xfId="23" applyNumberFormat="1" applyFont="1" applyFill="1" applyBorder="1" applyAlignment="1">
      <alignment horizontal="right"/>
      <protection/>
    </xf>
    <xf numFmtId="3" fontId="3" fillId="0" borderId="4" xfId="40" applyNumberFormat="1" applyFont="1" applyFill="1" applyBorder="1" applyAlignment="1">
      <alignment horizontal="right"/>
      <protection/>
    </xf>
    <xf numFmtId="4" fontId="3" fillId="0" borderId="0" xfId="40" applyNumberFormat="1" applyFont="1" applyFill="1" applyAlignment="1">
      <alignment horizontal="right"/>
      <protection/>
    </xf>
    <xf numFmtId="0" fontId="14" fillId="0" borderId="0" xfId="40" applyFont="1" applyFill="1">
      <alignment/>
      <protection/>
    </xf>
    <xf numFmtId="3" fontId="14" fillId="0" borderId="0" xfId="40" applyNumberFormat="1" applyFont="1" applyFill="1">
      <alignment/>
      <protection/>
    </xf>
    <xf numFmtId="3" fontId="3" fillId="0" borderId="0" xfId="40" applyNumberFormat="1" applyFont="1" applyFill="1" applyBorder="1" applyAlignment="1">
      <alignment/>
      <protection/>
    </xf>
    <xf numFmtId="3" fontId="14" fillId="0" borderId="0" xfId="23" applyNumberFormat="1" applyFont="1" applyFill="1" applyBorder="1" applyAlignment="1">
      <alignment horizontal="right"/>
      <protection/>
    </xf>
    <xf numFmtId="0" fontId="3" fillId="0" borderId="0" xfId="40" applyFont="1" applyFill="1" applyAlignment="1">
      <alignment/>
      <protection/>
    </xf>
    <xf numFmtId="0" fontId="4" fillId="0" borderId="0" xfId="40" applyFont="1" applyFill="1" applyAlignment="1">
      <alignment/>
      <protection/>
    </xf>
    <xf numFmtId="0" fontId="3" fillId="0" borderId="0" xfId="40" applyFont="1" applyFill="1" applyBorder="1" applyAlignment="1">
      <alignment horizontal="right"/>
      <protection/>
    </xf>
    <xf numFmtId="0" fontId="4" fillId="0" borderId="4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4" fillId="0" borderId="4" xfId="40" applyFont="1" applyFill="1" applyBorder="1" applyAlignment="1">
      <alignment vertical="top" wrapText="1"/>
      <protection/>
    </xf>
    <xf numFmtId="3" fontId="4" fillId="0" borderId="4" xfId="40" applyNumberFormat="1" applyFont="1" applyFill="1" applyBorder="1" applyAlignment="1">
      <alignment/>
      <protection/>
    </xf>
    <xf numFmtId="3" fontId="3" fillId="0" borderId="0" xfId="40" applyNumberFormat="1" applyFont="1" applyFill="1">
      <alignment/>
      <protection/>
    </xf>
    <xf numFmtId="0" fontId="6" fillId="0" borderId="4" xfId="0" applyFont="1" applyFill="1" applyBorder="1" applyAlignment="1">
      <alignment vertical="top" wrapText="1"/>
    </xf>
    <xf numFmtId="1" fontId="3" fillId="0" borderId="4" xfId="40" applyNumberFormat="1" applyFont="1" applyFill="1" applyBorder="1" applyAlignment="1">
      <alignment horizontal="right"/>
      <protection/>
    </xf>
    <xf numFmtId="3" fontId="14" fillId="0" borderId="0" xfId="40" applyNumberFormat="1" applyFont="1" applyFill="1" applyBorder="1">
      <alignment/>
      <protection/>
    </xf>
    <xf numFmtId="165" fontId="14" fillId="0" borderId="0" xfId="40" applyNumberFormat="1" applyFont="1" applyFill="1">
      <alignment/>
      <protection/>
    </xf>
    <xf numFmtId="165" fontId="3" fillId="0" borderId="0" xfId="40" applyNumberFormat="1" applyFont="1" applyFill="1">
      <alignment/>
      <protection/>
    </xf>
    <xf numFmtId="0" fontId="4" fillId="0" borderId="4" xfId="40" applyFont="1" applyFill="1" applyBorder="1" applyAlignment="1">
      <alignment vertical="center" wrapText="1"/>
      <protection/>
    </xf>
    <xf numFmtId="0" fontId="14" fillId="0" borderId="0" xfId="40" applyFont="1" applyFill="1" applyAlignment="1">
      <alignment wrapText="1"/>
      <protection/>
    </xf>
    <xf numFmtId="0" fontId="3" fillId="0" borderId="0" xfId="40" applyFont="1" applyFill="1" applyAlignment="1">
      <alignment wrapText="1"/>
      <protection/>
    </xf>
    <xf numFmtId="164" fontId="14" fillId="0" borderId="0" xfId="40" applyNumberFormat="1" applyFont="1" applyFill="1">
      <alignment/>
      <protection/>
    </xf>
    <xf numFmtId="3" fontId="15" fillId="0" borderId="4" xfId="40" applyNumberFormat="1" applyFont="1" applyFill="1" applyBorder="1" applyAlignment="1">
      <alignment horizontal="center" wrapText="1"/>
      <protection/>
    </xf>
    <xf numFmtId="3" fontId="15" fillId="0" borderId="4" xfId="40" applyNumberFormat="1" applyFont="1" applyFill="1" applyBorder="1" applyAlignment="1">
      <alignment horizontal="center"/>
      <protection/>
    </xf>
    <xf numFmtId="3" fontId="4" fillId="0" borderId="4" xfId="40" applyNumberFormat="1" applyFont="1" applyFill="1" applyBorder="1" applyAlignment="1">
      <alignment horizontal="center"/>
      <protection/>
    </xf>
    <xf numFmtId="1" fontId="4" fillId="0" borderId="4" xfId="40" applyNumberFormat="1" applyFont="1" applyFill="1" applyBorder="1" applyAlignment="1">
      <alignment horizontal="center"/>
      <protection/>
    </xf>
    <xf numFmtId="3" fontId="3" fillId="0" borderId="4" xfId="40" applyNumberFormat="1" applyFont="1" applyFill="1" applyBorder="1" applyAlignment="1">
      <alignment horizontal="center"/>
      <protection/>
    </xf>
    <xf numFmtId="1" fontId="3" fillId="0" borderId="4" xfId="40" applyNumberFormat="1" applyFont="1" applyFill="1" applyBorder="1" applyAlignment="1">
      <alignment horizontal="center"/>
      <protection/>
    </xf>
    <xf numFmtId="3" fontId="13" fillId="0" borderId="4" xfId="40" applyNumberFormat="1" applyFont="1" applyFill="1" applyBorder="1" applyAlignment="1">
      <alignment horizontal="center"/>
      <protection/>
    </xf>
    <xf numFmtId="0" fontId="3" fillId="0" borderId="4" xfId="40" applyFont="1" applyFill="1" applyBorder="1" applyAlignment="1">
      <alignment wrapText="1"/>
      <protection/>
    </xf>
    <xf numFmtId="0" fontId="5" fillId="0" borderId="0" xfId="40" applyFont="1" applyFill="1" applyAlignment="1">
      <alignment horizontal="center" wrapText="1"/>
      <protection/>
    </xf>
    <xf numFmtId="0" fontId="3" fillId="0" borderId="0" xfId="40" applyFont="1" applyFill="1" applyAlignment="1">
      <alignment horizontal="left" wrapText="1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57" xfId="20"/>
    <cellStyle name="xl60" xfId="21"/>
    <cellStyle name="Данные (редактируемые)" xfId="22"/>
    <cellStyle name="Данные (только для чтения)" xfId="23"/>
    <cellStyle name="Данные для удаления" xfId="24"/>
    <cellStyle name="Заголовки полей" xfId="25"/>
    <cellStyle name="Заголовки полей [печать]" xfId="26"/>
    <cellStyle name="Заголовок меры" xfId="27"/>
    <cellStyle name="Заголовок показателя [печать]" xfId="28"/>
    <cellStyle name="Заголовок показателя константы" xfId="29"/>
    <cellStyle name="Заголовок результата расчета" xfId="30"/>
    <cellStyle name="Заголовок свободного показателя" xfId="31"/>
    <cellStyle name="Значение фильтра" xfId="32"/>
    <cellStyle name="Значение фильтра [печать]" xfId="33"/>
    <cellStyle name="Информация о задаче" xfId="34"/>
    <cellStyle name="Обычный 2" xfId="35"/>
    <cellStyle name="Обычный 2 2" xfId="36"/>
    <cellStyle name="Обычный 2 3" xfId="37"/>
    <cellStyle name="Обычный 3 2" xfId="38"/>
    <cellStyle name="Обычный 99" xfId="39"/>
    <cellStyle name="Обычный_Исп бюджРК9мес2005" xfId="40"/>
    <cellStyle name="Отдельная ячейка" xfId="41"/>
    <cellStyle name="Отдельная ячейка - константа" xfId="42"/>
    <cellStyle name="Отдельная ячейка - константа [печать]" xfId="43"/>
    <cellStyle name="Отдельная ячейка [печать]" xfId="44"/>
    <cellStyle name="Отдельная ячейка-результат" xfId="45"/>
    <cellStyle name="Отдельная ячейка-результат [печать]" xfId="46"/>
    <cellStyle name="Свойства элементов измерения" xfId="47"/>
    <cellStyle name="Свойства элементов измерения [печать]" xfId="48"/>
    <cellStyle name="Элементы осей" xfId="49"/>
    <cellStyle name="Элементы осей [печать]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pane xSplit="1" ySplit="3" topLeftCell="B4" activePane="bottomRight" state="frozen"/>
      <selection pane="topLeft" activeCell="A99" sqref="A99"/>
      <selection pane="topRight" activeCell="A99" sqref="A99"/>
      <selection pane="bottomLeft" activeCell="A99" sqref="A99"/>
      <selection pane="bottomRight" activeCell="N14" sqref="N14"/>
    </sheetView>
  </sheetViews>
  <sheetFormatPr defaultColWidth="9.00390625" defaultRowHeight="12.75"/>
  <cols>
    <col min="1" max="1" width="58.125" style="32" customWidth="1"/>
    <col min="2" max="2" width="11.625" style="1" customWidth="1"/>
    <col min="3" max="3" width="8.625" style="32" customWidth="1"/>
    <col min="4" max="4" width="11.375" style="1" customWidth="1"/>
    <col min="5" max="5" width="8.625" style="1" customWidth="1"/>
    <col min="6" max="6" width="12.00390625" style="1" customWidth="1"/>
    <col min="7" max="7" width="9.25390625" style="1" customWidth="1"/>
    <col min="8" max="8" width="12.75390625" style="1" customWidth="1"/>
    <col min="9" max="9" width="10.00390625" style="1" customWidth="1"/>
    <col min="10" max="10" width="9.25390625" style="1" bestFit="1" customWidth="1"/>
    <col min="11" max="11" width="14.00390625" style="1" bestFit="1" customWidth="1"/>
    <col min="12" max="12" width="10.625" style="1" customWidth="1"/>
    <col min="13" max="13" width="8.00390625" style="1" customWidth="1"/>
    <col min="14" max="14" width="10.125" style="1" customWidth="1"/>
    <col min="15" max="16384" width="9.125" style="1" customWidth="1"/>
  </cols>
  <sheetData>
    <row r="1" spans="1:9" s="17" customFormat="1" ht="12">
      <c r="A1" s="42" t="s">
        <v>23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>
      <c r="A2" s="18"/>
      <c r="B2" s="4"/>
      <c r="C2" s="18"/>
      <c r="D2" s="12"/>
      <c r="E2" s="12"/>
      <c r="F2" s="12"/>
      <c r="G2" s="4"/>
      <c r="H2" s="19"/>
      <c r="I2" s="19" t="s">
        <v>0</v>
      </c>
    </row>
    <row r="3" spans="1:9" s="21" customFormat="1" ht="44.25" customHeight="1">
      <c r="A3" s="20" t="s">
        <v>1</v>
      </c>
      <c r="B3" s="6" t="s">
        <v>21</v>
      </c>
      <c r="C3" s="5" t="s">
        <v>8</v>
      </c>
      <c r="D3" s="6" t="s">
        <v>20</v>
      </c>
      <c r="E3" s="5" t="s">
        <v>8</v>
      </c>
      <c r="F3" s="6" t="s">
        <v>22</v>
      </c>
      <c r="G3" s="5" t="s">
        <v>8</v>
      </c>
      <c r="H3" s="5" t="s">
        <v>11</v>
      </c>
      <c r="I3" s="5" t="s">
        <v>9</v>
      </c>
    </row>
    <row r="4" spans="1:9" s="21" customFormat="1" ht="12.75">
      <c r="A4" s="9">
        <v>1</v>
      </c>
      <c r="B4" s="9">
        <f>A4+1</f>
        <v>2</v>
      </c>
      <c r="C4" s="9">
        <f aca="true" t="shared" si="0" ref="C4:I4">B4+1</f>
        <v>3</v>
      </c>
      <c r="D4" s="9">
        <f>C4+1</f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  <c r="H4" s="9">
        <f t="shared" si="0"/>
        <v>8</v>
      </c>
      <c r="I4" s="9">
        <f t="shared" si="0"/>
        <v>9</v>
      </c>
    </row>
    <row r="5" spans="1:9" s="21" customFormat="1" ht="15.75" customHeight="1">
      <c r="A5" s="22" t="s">
        <v>10</v>
      </c>
      <c r="B5" s="34">
        <f>B6+B7</f>
        <v>157915</v>
      </c>
      <c r="C5" s="35">
        <v>100</v>
      </c>
      <c r="D5" s="34">
        <f>D6+D7</f>
        <v>315641</v>
      </c>
      <c r="E5" s="35">
        <v>100</v>
      </c>
      <c r="F5" s="34">
        <f>F6+F7</f>
        <v>157734</v>
      </c>
      <c r="G5" s="35">
        <v>100</v>
      </c>
      <c r="H5" s="35">
        <f>F5/B5*100-100</f>
        <v>0</v>
      </c>
      <c r="I5" s="35">
        <f aca="true" t="shared" si="1" ref="I5">F5/D5*100</f>
        <v>50</v>
      </c>
    </row>
    <row r="6" spans="1:19" ht="15.75" customHeight="1">
      <c r="A6" s="41" t="s">
        <v>30</v>
      </c>
      <c r="B6" s="40">
        <v>56911</v>
      </c>
      <c r="C6" s="40">
        <f>B6/B5*100</f>
        <v>36</v>
      </c>
      <c r="D6" s="40">
        <v>111858</v>
      </c>
      <c r="E6" s="40">
        <f>D6/D5*100</f>
        <v>35</v>
      </c>
      <c r="F6" s="40">
        <v>51205</v>
      </c>
      <c r="G6" s="40">
        <f>F6/F5*100</f>
        <v>32</v>
      </c>
      <c r="H6" s="40">
        <f aca="true" t="shared" si="2" ref="H6">F6/B6*100-100</f>
        <v>-10</v>
      </c>
      <c r="I6" s="40">
        <f>F6/D6*100</f>
        <v>46</v>
      </c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2" customFormat="1" ht="15.75" customHeight="1">
      <c r="A7" s="41" t="s">
        <v>31</v>
      </c>
      <c r="B7" s="40">
        <v>101004</v>
      </c>
      <c r="C7" s="40">
        <f>B7/B5*100</f>
        <v>64</v>
      </c>
      <c r="D7" s="40">
        <v>203783</v>
      </c>
      <c r="E7" s="40">
        <f>D7/D5*100</f>
        <v>65</v>
      </c>
      <c r="F7" s="40">
        <v>106529</v>
      </c>
      <c r="G7" s="40">
        <f>F7/F5*100</f>
        <v>68</v>
      </c>
      <c r="H7" s="40">
        <f>F7/B7*100-100</f>
        <v>5</v>
      </c>
      <c r="I7" s="40">
        <f aca="true" t="shared" si="3" ref="I7">F7/D7*100</f>
        <v>52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8" ht="15.75" customHeight="1">
      <c r="A8" s="22" t="s">
        <v>24</v>
      </c>
      <c r="B8" s="36">
        <v>164256</v>
      </c>
      <c r="C8" s="36">
        <v>100</v>
      </c>
      <c r="D8" s="36">
        <v>326142</v>
      </c>
      <c r="E8" s="36">
        <v>100</v>
      </c>
      <c r="F8" s="36">
        <v>155914</v>
      </c>
      <c r="G8" s="36">
        <v>100</v>
      </c>
      <c r="H8" s="37">
        <f aca="true" t="shared" si="4" ref="H8:H18">F8/B8*100-100</f>
        <v>-5</v>
      </c>
      <c r="I8" s="36">
        <f>F8/D8*100</f>
        <v>48</v>
      </c>
      <c r="J8" s="14"/>
      <c r="K8" s="27"/>
      <c r="L8" s="14"/>
      <c r="M8" s="14"/>
      <c r="N8" s="14"/>
      <c r="O8" s="14"/>
      <c r="P8" s="14"/>
      <c r="Q8" s="24"/>
      <c r="R8" s="24"/>
    </row>
    <row r="9" spans="1:18" ht="34.5" customHeight="1">
      <c r="A9" s="25" t="s">
        <v>14</v>
      </c>
      <c r="B9" s="38">
        <v>102219</v>
      </c>
      <c r="C9" s="38">
        <f>B9/B8*100</f>
        <v>62</v>
      </c>
      <c r="D9" s="38">
        <v>188649</v>
      </c>
      <c r="E9" s="38">
        <f>D9/D8*100</f>
        <v>58</v>
      </c>
      <c r="F9" s="38">
        <v>105383</v>
      </c>
      <c r="G9" s="38">
        <f>F9/F8*100</f>
        <v>68</v>
      </c>
      <c r="H9" s="39">
        <f>F9/B9*100-100</f>
        <v>3</v>
      </c>
      <c r="I9" s="38">
        <f>F9/D9*100</f>
        <v>56</v>
      </c>
      <c r="J9" s="14"/>
      <c r="K9" s="15"/>
      <c r="L9" s="14"/>
      <c r="M9" s="14"/>
      <c r="N9" s="14"/>
      <c r="O9" s="14"/>
      <c r="P9" s="14"/>
      <c r="Q9" s="24"/>
      <c r="R9" s="24"/>
    </row>
    <row r="10" spans="1:18" ht="22.5">
      <c r="A10" s="25" t="s">
        <v>15</v>
      </c>
      <c r="B10" s="38">
        <v>30090</v>
      </c>
      <c r="C10" s="38">
        <f>B10/B8*100</f>
        <v>18</v>
      </c>
      <c r="D10" s="38">
        <v>68451</v>
      </c>
      <c r="E10" s="38">
        <f>D10/D8*100</f>
        <v>21</v>
      </c>
      <c r="F10" s="38">
        <v>21885</v>
      </c>
      <c r="G10" s="38">
        <f>F10/F8*100</f>
        <v>14</v>
      </c>
      <c r="H10" s="39">
        <f t="shared" si="4"/>
        <v>-27</v>
      </c>
      <c r="I10" s="38">
        <f>F10/D10*100</f>
        <v>32</v>
      </c>
      <c r="J10" s="14"/>
      <c r="K10" s="15"/>
      <c r="L10" s="14"/>
      <c r="M10" s="14"/>
      <c r="N10" s="14"/>
      <c r="O10" s="14"/>
      <c r="P10" s="14"/>
      <c r="Q10" s="24"/>
      <c r="R10" s="24"/>
    </row>
    <row r="11" spans="1:18" ht="12.75">
      <c r="A11" s="25" t="s">
        <v>19</v>
      </c>
      <c r="B11" s="38">
        <v>7453</v>
      </c>
      <c r="C11" s="38">
        <f>B11/B8*100</f>
        <v>5</v>
      </c>
      <c r="D11" s="38">
        <v>4180</v>
      </c>
      <c r="E11" s="38">
        <f>D11/D8*100</f>
        <v>1</v>
      </c>
      <c r="F11" s="38">
        <v>2735</v>
      </c>
      <c r="G11" s="38">
        <f aca="true" t="shared" si="5" ref="G11:G20">F11/F$8*100</f>
        <v>2</v>
      </c>
      <c r="H11" s="39">
        <f t="shared" si="4"/>
        <v>-63</v>
      </c>
      <c r="I11" s="38">
        <f>F11/D11*100</f>
        <v>65</v>
      </c>
      <c r="J11" s="14"/>
      <c r="K11" s="27"/>
      <c r="L11" s="14"/>
      <c r="M11" s="14"/>
      <c r="N11" s="14"/>
      <c r="O11" s="14"/>
      <c r="P11" s="14"/>
      <c r="Q11" s="24"/>
      <c r="R11" s="24"/>
    </row>
    <row r="12" spans="1:18" ht="14.25" customHeight="1">
      <c r="A12" s="25" t="s">
        <v>16</v>
      </c>
      <c r="B12" s="38">
        <v>0</v>
      </c>
      <c r="C12" s="38">
        <f>B12/B8*100</f>
        <v>0</v>
      </c>
      <c r="D12" s="38">
        <v>1362</v>
      </c>
      <c r="E12" s="38">
        <f>D12/D8*100</f>
        <v>0</v>
      </c>
      <c r="F12" s="38">
        <v>0</v>
      </c>
      <c r="G12" s="38">
        <f t="shared" si="5"/>
        <v>0</v>
      </c>
      <c r="H12" s="39">
        <v>0</v>
      </c>
      <c r="I12" s="38">
        <f>F12/D12*100</f>
        <v>0</v>
      </c>
      <c r="J12" s="28"/>
      <c r="K12" s="14"/>
      <c r="L12" s="14"/>
      <c r="M12" s="14"/>
      <c r="N12" s="14"/>
      <c r="O12" s="14"/>
      <c r="P12" s="14"/>
      <c r="Q12" s="24"/>
      <c r="R12" s="24"/>
    </row>
    <row r="13" spans="1:18" ht="12.75">
      <c r="A13" s="25" t="s">
        <v>12</v>
      </c>
      <c r="B13" s="38">
        <v>3237</v>
      </c>
      <c r="C13" s="38">
        <f>B13/B8*100</f>
        <v>2</v>
      </c>
      <c r="D13" s="38">
        <v>17120</v>
      </c>
      <c r="E13" s="38">
        <f>D13/D8*100</f>
        <v>5</v>
      </c>
      <c r="F13" s="38">
        <v>4695</v>
      </c>
      <c r="G13" s="38">
        <f t="shared" si="5"/>
        <v>3</v>
      </c>
      <c r="H13" s="39">
        <f t="shared" si="4"/>
        <v>45</v>
      </c>
      <c r="I13" s="38">
        <f aca="true" t="shared" si="6" ref="I13:I20">F13/D13*100</f>
        <v>27</v>
      </c>
      <c r="J13" s="14"/>
      <c r="K13" s="14"/>
      <c r="L13" s="14"/>
      <c r="M13" s="14"/>
      <c r="N13" s="14"/>
      <c r="O13" s="14"/>
      <c r="P13" s="14"/>
      <c r="Q13" s="24"/>
      <c r="R13" s="24"/>
    </row>
    <row r="14" spans="1:18" ht="22.5">
      <c r="A14" s="25" t="s">
        <v>17</v>
      </c>
      <c r="B14" s="38">
        <v>19291</v>
      </c>
      <c r="C14" s="38">
        <f>B14/B8*100</f>
        <v>12</v>
      </c>
      <c r="D14" s="38">
        <v>39060</v>
      </c>
      <c r="E14" s="38">
        <f>D14/D8*100</f>
        <v>12</v>
      </c>
      <c r="F14" s="38">
        <v>18511</v>
      </c>
      <c r="G14" s="38">
        <f t="shared" si="5"/>
        <v>12</v>
      </c>
      <c r="H14" s="39">
        <f t="shared" si="4"/>
        <v>-4</v>
      </c>
      <c r="I14" s="38">
        <f t="shared" si="6"/>
        <v>47</v>
      </c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2.75">
      <c r="A15" s="25" t="s">
        <v>18</v>
      </c>
      <c r="B15" s="38">
        <v>70</v>
      </c>
      <c r="C15" s="38">
        <f>B15/B8*100</f>
        <v>0</v>
      </c>
      <c r="D15" s="38">
        <v>1274</v>
      </c>
      <c r="E15" s="38">
        <f>D15/D8*100</f>
        <v>0</v>
      </c>
      <c r="F15" s="38">
        <v>174</v>
      </c>
      <c r="G15" s="38">
        <f t="shared" si="5"/>
        <v>0</v>
      </c>
      <c r="H15" s="39">
        <f t="shared" si="4"/>
        <v>149</v>
      </c>
      <c r="I15" s="38">
        <f t="shared" si="6"/>
        <v>14</v>
      </c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.75">
      <c r="A16" s="25" t="s">
        <v>29</v>
      </c>
      <c r="B16" s="38">
        <v>1896</v>
      </c>
      <c r="C16" s="38">
        <f>B16/B8*100</f>
        <v>1</v>
      </c>
      <c r="D16" s="38">
        <v>6046</v>
      </c>
      <c r="E16" s="38">
        <f>D16/D8*100</f>
        <v>2</v>
      </c>
      <c r="F16" s="38">
        <v>2531</v>
      </c>
      <c r="G16" s="38">
        <f t="shared" si="5"/>
        <v>2</v>
      </c>
      <c r="H16" s="39">
        <f t="shared" si="4"/>
        <v>33</v>
      </c>
      <c r="I16" s="38">
        <f t="shared" si="6"/>
        <v>42</v>
      </c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33.75">
      <c r="A17" s="25" t="s">
        <v>25</v>
      </c>
      <c r="B17" s="11">
        <v>198</v>
      </c>
      <c r="C17" s="11">
        <f>B17/B8*100</f>
        <v>0</v>
      </c>
      <c r="D17" s="11">
        <v>254</v>
      </c>
      <c r="E17" s="11">
        <f>D17/D8*100</f>
        <v>0</v>
      </c>
      <c r="F17" s="11">
        <v>0</v>
      </c>
      <c r="G17" s="11">
        <f t="shared" si="5"/>
        <v>0</v>
      </c>
      <c r="H17" s="26">
        <f t="shared" si="4"/>
        <v>-100</v>
      </c>
      <c r="I17" s="11">
        <f t="shared" si="6"/>
        <v>0</v>
      </c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2.75">
      <c r="A18" s="25" t="s">
        <v>26</v>
      </c>
      <c r="B18" s="11">
        <v>30</v>
      </c>
      <c r="C18" s="11">
        <f>B18/B8*100</f>
        <v>0</v>
      </c>
      <c r="D18" s="11">
        <v>150</v>
      </c>
      <c r="E18" s="11">
        <f>D18/D8*100</f>
        <v>0</v>
      </c>
      <c r="F18" s="11">
        <v>150</v>
      </c>
      <c r="G18" s="11">
        <f t="shared" si="5"/>
        <v>0</v>
      </c>
      <c r="H18" s="26">
        <f t="shared" si="4"/>
        <v>400</v>
      </c>
      <c r="I18" s="11">
        <f t="shared" si="6"/>
        <v>100</v>
      </c>
      <c r="J18" s="29"/>
      <c r="K18" s="24"/>
      <c r="L18" s="24"/>
      <c r="M18" s="24"/>
      <c r="N18" s="24"/>
      <c r="O18" s="24"/>
      <c r="P18" s="24"/>
      <c r="Q18" s="24"/>
      <c r="R18" s="24"/>
    </row>
    <row r="19" spans="1:18" ht="12.75">
      <c r="A19" s="25" t="s">
        <v>27</v>
      </c>
      <c r="B19" s="11">
        <v>1561</v>
      </c>
      <c r="C19" s="11">
        <f>B19/B8*100</f>
        <v>1</v>
      </c>
      <c r="D19" s="11">
        <v>5078</v>
      </c>
      <c r="E19" s="11">
        <f>D19/D8*100</f>
        <v>2</v>
      </c>
      <c r="F19" s="11">
        <v>2381</v>
      </c>
      <c r="G19" s="11">
        <f t="shared" si="5"/>
        <v>2</v>
      </c>
      <c r="H19" s="26">
        <f>F19/B19*100-100</f>
        <v>53</v>
      </c>
      <c r="I19" s="11">
        <f t="shared" si="6"/>
        <v>47</v>
      </c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2.75">
      <c r="A20" s="25" t="s">
        <v>28</v>
      </c>
      <c r="B20" s="11">
        <v>107</v>
      </c>
      <c r="C20" s="11">
        <f>B20/B8*100</f>
        <v>0</v>
      </c>
      <c r="D20" s="11">
        <v>564</v>
      </c>
      <c r="E20" s="11">
        <f>D20/D8*100</f>
        <v>0</v>
      </c>
      <c r="F20" s="11">
        <v>0</v>
      </c>
      <c r="G20" s="11">
        <f t="shared" si="5"/>
        <v>0</v>
      </c>
      <c r="H20" s="26">
        <f>F20/B20*100-100</f>
        <v>-100</v>
      </c>
      <c r="I20" s="11">
        <f t="shared" si="6"/>
        <v>0</v>
      </c>
      <c r="J20" s="24"/>
      <c r="K20" s="24"/>
      <c r="L20" s="24"/>
      <c r="M20" s="24"/>
      <c r="N20" s="24"/>
      <c r="O20" s="24"/>
      <c r="P20" s="24"/>
      <c r="Q20" s="24"/>
      <c r="R20" s="24"/>
    </row>
    <row r="21" spans="1:17" s="2" customFormat="1" ht="14.25" customHeight="1">
      <c r="A21" s="30" t="s">
        <v>2</v>
      </c>
      <c r="B21" s="23">
        <f>B8-B5</f>
        <v>6341</v>
      </c>
      <c r="C21" s="10" t="s">
        <v>13</v>
      </c>
      <c r="D21" s="23">
        <f>D8-D5</f>
        <v>10501</v>
      </c>
      <c r="E21" s="10" t="s">
        <v>13</v>
      </c>
      <c r="F21" s="23">
        <f>F8-F5</f>
        <v>-1820</v>
      </c>
      <c r="G21" s="10" t="s">
        <v>13</v>
      </c>
      <c r="H21" s="10" t="s">
        <v>13</v>
      </c>
      <c r="I21" s="10" t="s">
        <v>13</v>
      </c>
      <c r="J21" s="7"/>
      <c r="K21" s="7"/>
      <c r="L21" s="7"/>
      <c r="M21" s="7"/>
      <c r="N21" s="7"/>
      <c r="O21" s="7"/>
      <c r="P21" s="7"/>
      <c r="Q21" s="7"/>
    </row>
    <row r="22" spans="1:15" s="2" customFormat="1" ht="15.75" customHeight="1">
      <c r="A22" s="30" t="s">
        <v>3</v>
      </c>
      <c r="B22" s="23">
        <f>SUM(B23:B26)</f>
        <v>6341</v>
      </c>
      <c r="C22" s="10" t="s">
        <v>13</v>
      </c>
      <c r="D22" s="23">
        <f>SUM(D23:D26)</f>
        <v>10501</v>
      </c>
      <c r="E22" s="10" t="s">
        <v>13</v>
      </c>
      <c r="F22" s="23">
        <f>SUM(F23:F26)</f>
        <v>-1820</v>
      </c>
      <c r="G22" s="10" t="s">
        <v>13</v>
      </c>
      <c r="H22" s="10" t="s">
        <v>13</v>
      </c>
      <c r="I22" s="10" t="s">
        <v>13</v>
      </c>
      <c r="J22" s="7"/>
      <c r="K22" s="7"/>
      <c r="L22" s="7"/>
      <c r="M22" s="7"/>
      <c r="N22" s="7"/>
      <c r="O22" s="7"/>
    </row>
    <row r="23" spans="1:9" ht="12.75">
      <c r="A23" s="3" t="s">
        <v>4</v>
      </c>
      <c r="B23" s="10">
        <v>0</v>
      </c>
      <c r="C23" s="10" t="s">
        <v>13</v>
      </c>
      <c r="D23" s="8">
        <v>8056</v>
      </c>
      <c r="E23" s="10" t="s">
        <v>13</v>
      </c>
      <c r="F23" s="10">
        <v>0</v>
      </c>
      <c r="G23" s="10" t="s">
        <v>13</v>
      </c>
      <c r="H23" s="10" t="s">
        <v>13</v>
      </c>
      <c r="I23" s="10" t="s">
        <v>13</v>
      </c>
    </row>
    <row r="24" spans="1:9" ht="22.5">
      <c r="A24" s="3" t="s">
        <v>5</v>
      </c>
      <c r="B24" s="8">
        <v>-942</v>
      </c>
      <c r="C24" s="10" t="s">
        <v>13</v>
      </c>
      <c r="D24" s="8">
        <v>776</v>
      </c>
      <c r="E24" s="10" t="s">
        <v>13</v>
      </c>
      <c r="F24" s="8">
        <v>-2012</v>
      </c>
      <c r="G24" s="10" t="s">
        <v>13</v>
      </c>
      <c r="H24" s="10" t="s">
        <v>13</v>
      </c>
      <c r="I24" s="10" t="s">
        <v>13</v>
      </c>
    </row>
    <row r="25" spans="1:9" ht="12.75">
      <c r="A25" s="3" t="s">
        <v>6</v>
      </c>
      <c r="B25" s="8">
        <v>0</v>
      </c>
      <c r="C25" s="10" t="s">
        <v>13</v>
      </c>
      <c r="D25" s="8">
        <v>0</v>
      </c>
      <c r="E25" s="10" t="s">
        <v>13</v>
      </c>
      <c r="F25" s="8">
        <v>0</v>
      </c>
      <c r="G25" s="10" t="s">
        <v>13</v>
      </c>
      <c r="H25" s="10" t="s">
        <v>13</v>
      </c>
      <c r="I25" s="10" t="s">
        <v>13</v>
      </c>
    </row>
    <row r="26" spans="1:9" ht="12.75">
      <c r="A26" s="3" t="s">
        <v>7</v>
      </c>
      <c r="B26" s="8">
        <v>7283</v>
      </c>
      <c r="C26" s="10" t="s">
        <v>13</v>
      </c>
      <c r="D26" s="8">
        <v>1669</v>
      </c>
      <c r="E26" s="10" t="s">
        <v>13</v>
      </c>
      <c r="F26" s="8">
        <v>192</v>
      </c>
      <c r="G26" s="10" t="s">
        <v>13</v>
      </c>
      <c r="H26" s="10" t="s">
        <v>13</v>
      </c>
      <c r="I26" s="10" t="s">
        <v>13</v>
      </c>
    </row>
    <row r="27" spans="1:9" ht="12.75">
      <c r="A27" s="31"/>
      <c r="B27" s="14"/>
      <c r="C27" s="14"/>
      <c r="D27" s="14"/>
      <c r="E27" s="13"/>
      <c r="F27" s="14"/>
      <c r="G27" s="13"/>
      <c r="H27" s="13"/>
      <c r="I27" s="13"/>
    </row>
    <row r="28" spans="1:9" ht="10.5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2:9" ht="12.75">
      <c r="B29" s="16"/>
      <c r="C29" s="31"/>
      <c r="D29" s="16"/>
      <c r="E29" s="33"/>
      <c r="F29" s="16"/>
      <c r="G29" s="13"/>
      <c r="H29" s="13"/>
      <c r="I29" s="13"/>
    </row>
    <row r="30" spans="2:9" ht="12.75">
      <c r="B30" s="27"/>
      <c r="C30" s="31"/>
      <c r="D30" s="27"/>
      <c r="E30" s="13"/>
      <c r="F30" s="27"/>
      <c r="G30" s="13"/>
      <c r="H30" s="13"/>
      <c r="I30" s="13"/>
    </row>
    <row r="31" spans="2:9" ht="12.75">
      <c r="B31" s="13"/>
      <c r="C31" s="31"/>
      <c r="D31" s="13"/>
      <c r="E31" s="13"/>
      <c r="F31" s="13"/>
      <c r="G31" s="13"/>
      <c r="H31" s="13"/>
      <c r="I31" s="13"/>
    </row>
    <row r="32" spans="2:9" ht="12.75">
      <c r="B32" s="13"/>
      <c r="C32" s="31"/>
      <c r="D32" s="13"/>
      <c r="E32" s="13"/>
      <c r="F32" s="13"/>
      <c r="G32" s="13"/>
      <c r="H32" s="13"/>
      <c r="I32" s="13"/>
    </row>
    <row r="33" spans="2:9" ht="12.75">
      <c r="B33" s="13"/>
      <c r="C33" s="31"/>
      <c r="D33" s="13"/>
      <c r="E33" s="13"/>
      <c r="F33" s="13"/>
      <c r="G33" s="13"/>
      <c r="H33" s="13"/>
      <c r="I33" s="13"/>
    </row>
    <row r="34" spans="1:9" ht="11.2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2.75">
      <c r="A35" s="31"/>
      <c r="B35" s="13"/>
      <c r="C35" s="31"/>
      <c r="D35" s="13"/>
      <c r="E35" s="13"/>
      <c r="F35" s="13"/>
      <c r="G35" s="13"/>
      <c r="H35" s="13"/>
      <c r="I35" s="13"/>
    </row>
  </sheetData>
  <mergeCells count="3">
    <mergeCell ref="A1:I1"/>
    <mergeCell ref="A28:I28"/>
    <mergeCell ref="A34:I34"/>
  </mergeCells>
  <printOptions/>
  <pageMargins left="0.6299212598425197" right="0.5511811023622047" top="0.5905511811023623" bottom="0.15748031496062992" header="0.15748031496062992" footer="0.15748031496062992"/>
  <pageSetup fitToHeight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Ananina</dc:creator>
  <cp:keywords/>
  <dc:description/>
  <cp:lastModifiedBy>filina-pc</cp:lastModifiedBy>
  <cp:lastPrinted>2017-08-10T13:15:12Z</cp:lastPrinted>
  <dcterms:created xsi:type="dcterms:W3CDTF">2009-09-25T08:43:03Z</dcterms:created>
  <dcterms:modified xsi:type="dcterms:W3CDTF">2017-08-10T13:16:26Z</dcterms:modified>
  <cp:category/>
  <cp:version/>
  <cp:contentType/>
  <cp:contentStatus/>
</cp:coreProperties>
</file>