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16080" windowHeight="13740" activeTab="0"/>
  </bookViews>
  <sheets>
    <sheet name="Лист1" sheetId="3" r:id="rId1"/>
  </sheets>
  <definedNames/>
  <calcPr calcId="124519"/>
</workbook>
</file>

<file path=xl/sharedStrings.xml><?xml version="1.0" encoding="utf-8"?>
<sst xmlns="http://schemas.openxmlformats.org/spreadsheetml/2006/main" count="57" uniqueCount="54">
  <si>
    <t>Всего</t>
  </si>
  <si>
    <t>Наименование</t>
  </si>
  <si>
    <t>исполнено (кассовый расход)</t>
  </si>
  <si>
    <t>Бюджетные ассигнования, план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</si>
  <si>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</si>
  <si>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</si>
  <si>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</si>
  <si>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</si>
  <si>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</si>
  <si>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</si>
  <si>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</si>
  <si>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</si>
  <si>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</si>
  <si>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</si>
  <si>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</si>
  <si>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</si>
  <si>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</si>
  <si>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</si>
  <si>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</si>
  <si>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</si>
  <si>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</si>
  <si>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</si>
  <si>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</si>
  <si>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</si>
  <si>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</si>
  <si>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</si>
  <si>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</si>
  <si>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</si>
  <si>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</si>
  <si>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</si>
  <si>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</si>
  <si>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</si>
  <si>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</si>
  <si>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</si>
  <si>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</si>
  <si>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</si>
  <si>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</si>
  <si>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</si>
  <si>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</si>
  <si>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Резервные фонды</t>
  </si>
  <si>
    <t>Благоустройство</t>
  </si>
  <si>
    <t>Физическая культура</t>
  </si>
  <si>
    <t>% испол-нения</t>
  </si>
  <si>
    <t>подраз-дел</t>
  </si>
  <si>
    <t>Информация о расходовании средств бюджета Лахденпохского муниципального района по разделам, подразделам классификации расходов бюджетов</t>
  </si>
  <si>
    <t>(тыс. рублей)</t>
  </si>
  <si>
    <t>раздел</t>
  </si>
  <si>
    <t>за I полугодие 2017 года по сравнению с I полугодием 2016 года</t>
  </si>
  <si>
    <t>I полугодие 2017 года</t>
  </si>
  <si>
    <t>I полугодие 2016 года</t>
  </si>
  <si>
    <t>Общеэкономические вопросы</t>
  </si>
  <si>
    <t>Другие вопросы в области социальной политики</t>
  </si>
  <si>
    <t>Транспорт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</si>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</sst>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"/>
    <numFmt numFmtId="166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2" fillId="0" borderId="0" xfId="20" applyNumberFormat="1" applyFont="1" applyFill="1" applyAlignment="1" applyProtection="1">
      <alignment horizontal="left"/>
      <protection hidden="1"/>
    </xf>
    <xf numFmtId="0" fontId="1" fillId="0" borderId="0" xfId="20" applyNumberFormat="1" applyFont="1" applyFill="1" applyAlignment="1" applyProtection="1">
      <alignment horizontal="left"/>
      <protection hidden="1"/>
    </xf>
    <xf numFmtId="0" fontId="3" fillId="0" borderId="0" xfId="20" applyNumberFormat="1" applyFont="1" applyFill="1" applyAlignment="1" applyProtection="1">
      <alignment horizontal="centerContinuous" vertical="center"/>
      <protection hidden="1"/>
    </xf>
    <xf numFmtId="0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1" applyNumberFormat="1" applyFont="1" applyFill="1" applyBorder="1" applyAlignment="1" applyProtection="1">
      <alignment horizontal="left" vertical="top" wrapText="1"/>
      <protection hidden="1"/>
    </xf>
    <xf numFmtId="165" fontId="5" fillId="0" borderId="1" xfId="20" applyNumberFormat="1" applyFont="1" applyFill="1" applyBorder="1" applyAlignment="1" applyProtection="1">
      <alignment horizontal="center" vertical="top" wrapText="1"/>
      <protection hidden="1"/>
    </xf>
    <xf numFmtId="165" fontId="5" fillId="0" borderId="1" xfId="20" applyNumberFormat="1" applyFont="1" applyFill="1" applyBorder="1" applyAlignment="1" applyProtection="1">
      <alignment horizontal="center" vertical="top"/>
      <protection hidden="1"/>
    </xf>
    <xf numFmtId="164" fontId="5" fillId="0" borderId="1" xfId="20" applyNumberFormat="1" applyFont="1" applyFill="1" applyBorder="1" applyAlignment="1" applyProtection="1">
      <alignment horizontal="right" vertical="center"/>
      <protection hidden="1"/>
    </xf>
    <xf numFmtId="166" fontId="5" fillId="0" borderId="1" xfId="20" applyNumberFormat="1" applyFont="1" applyFill="1" applyBorder="1" applyAlignment="1" applyProtection="1">
      <alignment horizontal="right" vertical="center"/>
      <protection hidden="1"/>
    </xf>
    <xf numFmtId="0" fontId="6" fillId="0" borderId="1" xfId="21" applyNumberFormat="1" applyFont="1" applyFill="1" applyBorder="1" applyAlignment="1" applyProtection="1">
      <alignment horizontal="left" vertical="top" wrapText="1"/>
      <protection hidden="1"/>
    </xf>
    <xf numFmtId="165" fontId="6" fillId="0" borderId="1" xfId="20" applyNumberFormat="1" applyFont="1" applyFill="1" applyBorder="1" applyAlignment="1" applyProtection="1">
      <alignment horizontal="center" vertical="top" wrapText="1"/>
      <protection hidden="1"/>
    </xf>
    <xf numFmtId="165" fontId="6" fillId="0" borderId="1" xfId="20" applyNumberFormat="1" applyFont="1" applyFill="1" applyBorder="1" applyAlignment="1" applyProtection="1">
      <alignment horizontal="center" vertical="top"/>
      <protection hidden="1"/>
    </xf>
    <xf numFmtId="164" fontId="6" fillId="0" borderId="1" xfId="20" applyNumberFormat="1" applyFont="1" applyFill="1" applyBorder="1" applyAlignment="1" applyProtection="1">
      <alignment horizontal="right" vertical="center"/>
      <protection hidden="1"/>
    </xf>
    <xf numFmtId="166" fontId="6" fillId="0" borderId="1" xfId="20" applyNumberFormat="1" applyFont="1" applyFill="1" applyBorder="1" applyAlignment="1" applyProtection="1">
      <alignment horizontal="right" vertical="center"/>
      <protection hidden="1"/>
    </xf>
    <xf numFmtId="165" fontId="6" fillId="0" borderId="1" xfId="24" applyNumberFormat="1" applyFont="1" applyFill="1" applyBorder="1" applyAlignment="1" applyProtection="1">
      <alignment horizontal="center" vertical="top" wrapText="1"/>
      <protection hidden="1"/>
    </xf>
    <xf numFmtId="165" fontId="6" fillId="0" borderId="1" xfId="24" applyNumberFormat="1" applyFont="1" applyFill="1" applyBorder="1" applyAlignment="1" applyProtection="1">
      <alignment horizontal="center" vertical="top"/>
      <protection hidden="1"/>
    </xf>
    <xf numFmtId="0" fontId="5" fillId="0" borderId="1" xfId="20" applyNumberFormat="1" applyFont="1" applyFill="1" applyBorder="1" applyAlignment="1" applyProtection="1">
      <alignment/>
      <protection hidden="1"/>
    </xf>
    <xf numFmtId="0" fontId="6" fillId="0" borderId="1" xfId="20" applyFont="1" applyBorder="1">
      <alignment/>
      <protection/>
    </xf>
    <xf numFmtId="0" fontId="7" fillId="0" borderId="1" xfId="20" applyNumberFormat="1" applyFont="1" applyFill="1" applyBorder="1" applyAlignment="1" applyProtection="1">
      <alignment horizontal="center" vertical="center"/>
      <protection hidden="1"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Border="1" applyAlignment="1">
      <alignment horizontal="right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NumberFormat="1" applyFont="1" applyFill="1" applyBorder="1" applyAlignment="1" applyProtection="1">
      <alignment horizontal="center" vertical="center"/>
      <protection hidden="1"/>
    </xf>
    <xf numFmtId="0" fontId="5" fillId="0" borderId="5" xfId="20" applyNumberFormat="1" applyFont="1" applyFill="1" applyBorder="1" applyAlignment="1" applyProtection="1">
      <alignment horizontal="center" vertical="center"/>
      <protection hidden="1"/>
    </xf>
    <xf numFmtId="0" fontId="5" fillId="0" borderId="6" xfId="20" applyNumberFormat="1" applyFont="1" applyFill="1" applyBorder="1" applyAlignment="1" applyProtection="1">
      <alignment horizontal="center" vertical="center"/>
      <protection hidden="1"/>
    </xf>
    <xf numFmtId="0" fontId="5" fillId="0" borderId="1" xfId="20" applyNumberFormat="1" applyFont="1" applyFill="1" applyBorder="1" applyAlignment="1" applyProtection="1">
      <alignment horizontal="center" vertical="center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2 3" xfId="22"/>
    <cellStyle name="Обычный 2 4" xfId="23"/>
    <cellStyle name="Обычный 2 5" xfId="24"/>
    <cellStyle name="Обычный 2 6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SheetLayoutView="100" workbookViewId="0" topLeftCell="A29">
      <selection activeCell="M41" sqref="M41"/>
    </sheetView>
  </sheetViews>
  <sheetFormatPr defaultColWidth="9.140625" defaultRowHeight="15"/>
  <cols>
    <col min="1" max="1" width="37.8515625" style="1" customWidth="1"/>
    <col min="2" max="3" width="7.140625" style="1" customWidth="1"/>
    <col min="4" max="4" width="12.7109375" style="1" customWidth="1"/>
    <col min="5" max="5" width="10.140625" style="1" customWidth="1"/>
    <col min="6" max="6" width="8.57421875" style="1" customWidth="1"/>
    <col min="7" max="7" width="12.7109375" style="1" customWidth="1"/>
    <col min="8" max="8" width="10.140625" style="1" customWidth="1"/>
    <col min="9" max="9" width="8.57421875" style="1" customWidth="1"/>
    <col min="10" max="186" width="9.140625" style="1" customWidth="1"/>
    <col min="187" max="16384" width="9.140625" style="1" customWidth="1"/>
  </cols>
  <sheetData>
    <row r="1" spans="2:6" ht="15">
      <c r="B1" s="2"/>
      <c r="C1" s="2"/>
      <c r="D1" s="2"/>
      <c r="E1" s="2"/>
      <c r="F1" s="2"/>
    </row>
    <row r="2" spans="1:9" ht="33" customHeight="1">
      <c r="A2" s="23" t="s">
        <v>44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24" t="s">
        <v>47</v>
      </c>
      <c r="B3" s="24"/>
      <c r="C3" s="24"/>
      <c r="D3" s="24"/>
      <c r="E3" s="24"/>
      <c r="F3" s="24"/>
      <c r="G3" s="24"/>
      <c r="H3" s="24"/>
      <c r="I3" s="24"/>
    </row>
    <row r="4" spans="2:9" ht="18" customHeight="1">
      <c r="B4" s="5"/>
      <c r="C4" s="5"/>
      <c r="D4" s="2"/>
      <c r="E4" s="2"/>
      <c r="F4" s="2"/>
      <c r="G4" s="25" t="s">
        <v>45</v>
      </c>
      <c r="H4" s="25"/>
      <c r="I4" s="25"/>
    </row>
    <row r="5" spans="1:9" ht="15">
      <c r="A5" s="26" t="s">
        <v>1</v>
      </c>
      <c r="B5" s="28" t="s">
        <v>48</v>
      </c>
      <c r="C5" s="29"/>
      <c r="D5" s="29"/>
      <c r="E5" s="29"/>
      <c r="F5" s="30"/>
      <c r="G5" s="31" t="s">
        <v>49</v>
      </c>
      <c r="H5" s="31"/>
      <c r="I5" s="31"/>
    </row>
    <row r="6" spans="1:9" ht="48" customHeight="1">
      <c r="A6" s="27"/>
      <c r="B6" s="6" t="s">
        <v>46</v>
      </c>
      <c r="C6" s="6" t="s">
        <v>43</v>
      </c>
      <c r="D6" s="6" t="s">
        <v>3</v>
      </c>
      <c r="E6" s="6" t="s">
        <v>2</v>
      </c>
      <c r="F6" s="7" t="s">
        <v>42</v>
      </c>
      <c r="G6" s="6" t="s">
        <v>3</v>
      </c>
      <c r="H6" s="6" t="s">
        <v>2</v>
      </c>
      <c r="I6" s="7" t="s">
        <v>42</v>
      </c>
    </row>
    <row r="7" spans="1:9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15.75" customHeight="1">
      <c r="A8" s="8" t="s">
        <v>4</v>
      </c>
      <c r="B8" s="9">
        <v>1</v>
      </c>
      <c r="C8" s="10"/>
      <c r="D8" s="11">
        <f>SUM(D9:D14)</f>
        <v>39430.6</v>
      </c>
      <c r="E8" s="11">
        <f>SUM(E9:E14)</f>
        <v>18647.59</v>
      </c>
      <c r="F8" s="12">
        <f>E8/D8</f>
        <v>0.47292179170491955</v>
      </c>
      <c r="G8" s="11">
        <f>SUM(G9:G14)</f>
        <v>38740.409999999996</v>
      </c>
      <c r="H8" s="11">
        <f>SUM(H9:H14)</f>
        <v>18530.58</v>
      </c>
      <c r="I8" s="12">
        <f>H8/G8</f>
        <v>0.47832689432042674</v>
      </c>
    </row>
    <row r="9" spans="1:9" ht="54.75" customHeight="1">
      <c r="A9" s="13" t="s">
        <v>5</v>
      </c>
      <c r="B9" s="14">
        <v>1</v>
      </c>
      <c r="C9" s="15">
        <v>3</v>
      </c>
      <c r="D9" s="16">
        <v>598.8</v>
      </c>
      <c r="E9" s="16">
        <v>322.53</v>
      </c>
      <c r="F9" s="17">
        <f>E9/D9</f>
        <v>0.538627254509018</v>
      </c>
      <c r="G9" s="16">
        <v>614.1</v>
      </c>
      <c r="H9" s="16">
        <v>288.79</v>
      </c>
      <c r="I9" s="17">
        <f>H9/G9</f>
        <v>0.47026542908321123</v>
      </c>
    </row>
    <row r="10" spans="1:9" ht="68.25" customHeight="1">
      <c r="A10" s="13" t="s">
        <v>6</v>
      </c>
      <c r="B10" s="14">
        <v>1</v>
      </c>
      <c r="C10" s="15">
        <v>4</v>
      </c>
      <c r="D10" s="16">
        <v>23315.32</v>
      </c>
      <c r="E10" s="16">
        <v>10597.16</v>
      </c>
      <c r="F10" s="17">
        <f aca="true" t="shared" si="0" ref="F10:F17">E10/D10</f>
        <v>0.4545148854915995</v>
      </c>
      <c r="G10" s="16">
        <v>22769.26</v>
      </c>
      <c r="H10" s="16">
        <v>11203.48</v>
      </c>
      <c r="I10" s="17">
        <f aca="true" t="shared" si="1" ref="I10:I24">H10/G10</f>
        <v>0.49204409805149574</v>
      </c>
    </row>
    <row r="11" spans="1:9" ht="15.75" customHeight="1">
      <c r="A11" s="13" t="s">
        <v>7</v>
      </c>
      <c r="B11" s="14">
        <v>1</v>
      </c>
      <c r="C11" s="15">
        <v>5</v>
      </c>
      <c r="D11" s="16">
        <v>0</v>
      </c>
      <c r="E11" s="16">
        <v>0</v>
      </c>
      <c r="F11" s="17">
        <v>0</v>
      </c>
      <c r="G11" s="16">
        <v>8.1</v>
      </c>
      <c r="H11" s="16">
        <v>0</v>
      </c>
      <c r="I11" s="17">
        <f t="shared" si="1"/>
        <v>0</v>
      </c>
    </row>
    <row r="12" spans="1:9" ht="55.5" customHeight="1">
      <c r="A12" s="13" t="s">
        <v>8</v>
      </c>
      <c r="B12" s="14">
        <v>1</v>
      </c>
      <c r="C12" s="15">
        <v>6</v>
      </c>
      <c r="D12" s="16">
        <v>2735.35</v>
      </c>
      <c r="E12" s="16">
        <v>1319.99</v>
      </c>
      <c r="F12" s="17">
        <f t="shared" si="0"/>
        <v>0.4825671303489499</v>
      </c>
      <c r="G12" s="16">
        <v>2759.29</v>
      </c>
      <c r="H12" s="16">
        <v>1356.57</v>
      </c>
      <c r="I12" s="17">
        <f t="shared" si="1"/>
        <v>0.491637341490021</v>
      </c>
    </row>
    <row r="13" spans="1:9" ht="15.75" customHeight="1">
      <c r="A13" s="13" t="s">
        <v>39</v>
      </c>
      <c r="B13" s="14">
        <v>1</v>
      </c>
      <c r="C13" s="15">
        <v>11</v>
      </c>
      <c r="D13" s="16">
        <v>550</v>
      </c>
      <c r="E13" s="16">
        <v>0</v>
      </c>
      <c r="F13" s="17">
        <f t="shared" si="0"/>
        <v>0</v>
      </c>
      <c r="G13" s="16">
        <v>107.77</v>
      </c>
      <c r="H13" s="16">
        <v>0</v>
      </c>
      <c r="I13" s="17">
        <f t="shared" si="1"/>
        <v>0</v>
      </c>
    </row>
    <row r="14" spans="1:9" ht="15.75" customHeight="1">
      <c r="A14" s="13" t="s">
        <v>9</v>
      </c>
      <c r="B14" s="14">
        <v>1</v>
      </c>
      <c r="C14" s="15">
        <v>13</v>
      </c>
      <c r="D14" s="16">
        <v>12231.13</v>
      </c>
      <c r="E14" s="16">
        <v>6407.91</v>
      </c>
      <c r="F14" s="17">
        <f t="shared" si="0"/>
        <v>0.5239017163581778</v>
      </c>
      <c r="G14" s="16">
        <v>12481.89</v>
      </c>
      <c r="H14" s="16">
        <v>5681.74</v>
      </c>
      <c r="I14" s="17">
        <f t="shared" si="1"/>
        <v>0.4551986918647737</v>
      </c>
    </row>
    <row r="15" spans="1:9" ht="15.75" customHeight="1">
      <c r="A15" s="8" t="s">
        <v>10</v>
      </c>
      <c r="B15" s="9">
        <v>2</v>
      </c>
      <c r="C15" s="15"/>
      <c r="D15" s="11">
        <f>D16</f>
        <v>674</v>
      </c>
      <c r="E15" s="11">
        <f>E16</f>
        <v>338.8</v>
      </c>
      <c r="F15" s="12">
        <f t="shared" si="0"/>
        <v>0.5026706231454006</v>
      </c>
      <c r="G15" s="11">
        <f>G16</f>
        <v>795</v>
      </c>
      <c r="H15" s="11">
        <f>H16</f>
        <v>397.6</v>
      </c>
      <c r="I15" s="12">
        <f t="shared" si="1"/>
        <v>0.500125786163522</v>
      </c>
    </row>
    <row r="16" spans="1:9" ht="15.75" customHeight="1">
      <c r="A16" s="13" t="s">
        <v>11</v>
      </c>
      <c r="B16" s="14">
        <v>2</v>
      </c>
      <c r="C16" s="15">
        <v>3</v>
      </c>
      <c r="D16" s="16">
        <v>674</v>
      </c>
      <c r="E16" s="16">
        <v>338.8</v>
      </c>
      <c r="F16" s="17">
        <f t="shared" si="0"/>
        <v>0.5026706231454006</v>
      </c>
      <c r="G16" s="16">
        <v>795</v>
      </c>
      <c r="H16" s="16">
        <v>397.6</v>
      </c>
      <c r="I16" s="17">
        <f t="shared" si="1"/>
        <v>0.500125786163522</v>
      </c>
    </row>
    <row r="17" spans="1:9" ht="15.75" customHeight="1">
      <c r="A17" s="8" t="s">
        <v>12</v>
      </c>
      <c r="B17" s="9">
        <v>4</v>
      </c>
      <c r="C17" s="10"/>
      <c r="D17" s="11">
        <f>SUM(D18:D22)</f>
        <v>10716</v>
      </c>
      <c r="E17" s="11">
        <f>SUM(E18:E22)</f>
        <v>388.5</v>
      </c>
      <c r="F17" s="12">
        <f t="shared" si="0"/>
        <v>0.0362541993281075</v>
      </c>
      <c r="G17" s="11">
        <f>SUM(G18:G22)</f>
        <v>3476.66</v>
      </c>
      <c r="H17" s="11">
        <f>SUM(H18:H22)</f>
        <v>31.58</v>
      </c>
      <c r="I17" s="12">
        <f t="shared" si="1"/>
        <v>0.009083430648956182</v>
      </c>
    </row>
    <row r="18" spans="1:9" ht="15.75" customHeight="1">
      <c r="A18" s="13" t="s">
        <v>50</v>
      </c>
      <c r="B18" s="14">
        <v>4</v>
      </c>
      <c r="C18" s="15">
        <v>1</v>
      </c>
      <c r="D18" s="16">
        <v>200</v>
      </c>
      <c r="E18" s="16">
        <v>38.5</v>
      </c>
      <c r="F18" s="17">
        <f aca="true" t="shared" si="2" ref="F18:F19">E18/D18</f>
        <v>0.1925</v>
      </c>
      <c r="G18" s="16">
        <v>200</v>
      </c>
      <c r="H18" s="16">
        <v>31.58</v>
      </c>
      <c r="I18" s="17">
        <f t="shared" si="1"/>
        <v>0.15789999999999998</v>
      </c>
    </row>
    <row r="19" spans="1:9" ht="15.75" customHeight="1">
      <c r="A19" s="13" t="s">
        <v>13</v>
      </c>
      <c r="B19" s="14">
        <v>4</v>
      </c>
      <c r="C19" s="15">
        <v>5</v>
      </c>
      <c r="D19" s="16">
        <v>242</v>
      </c>
      <c r="E19" s="16">
        <v>0</v>
      </c>
      <c r="F19" s="17">
        <f t="shared" si="2"/>
        <v>0</v>
      </c>
      <c r="G19" s="16">
        <v>395</v>
      </c>
      <c r="H19" s="16">
        <v>0</v>
      </c>
      <c r="I19" s="17">
        <f t="shared" si="1"/>
        <v>0</v>
      </c>
    </row>
    <row r="20" spans="1:9" ht="15.75" customHeight="1">
      <c r="A20" s="13" t="s">
        <v>52</v>
      </c>
      <c r="B20" s="14">
        <v>4</v>
      </c>
      <c r="C20" s="15">
        <v>8</v>
      </c>
      <c r="D20" s="16">
        <v>0</v>
      </c>
      <c r="E20" s="16">
        <v>0</v>
      </c>
      <c r="F20" s="17">
        <v>0</v>
      </c>
      <c r="G20" s="16">
        <v>5.16</v>
      </c>
      <c r="H20" s="16">
        <v>0</v>
      </c>
      <c r="I20" s="17">
        <f t="shared" si="1"/>
        <v>0</v>
      </c>
    </row>
    <row r="21" spans="1:9" ht="15.75" customHeight="1">
      <c r="A21" s="13" t="s">
        <v>14</v>
      </c>
      <c r="B21" s="14">
        <v>4</v>
      </c>
      <c r="C21" s="15">
        <v>9</v>
      </c>
      <c r="D21" s="16">
        <v>9494</v>
      </c>
      <c r="E21" s="16">
        <v>0</v>
      </c>
      <c r="F21" s="17">
        <f aca="true" t="shared" si="3" ref="F21:F34">E21/D21</f>
        <v>0</v>
      </c>
      <c r="G21" s="16">
        <v>2200</v>
      </c>
      <c r="H21" s="16">
        <v>0</v>
      </c>
      <c r="I21" s="17">
        <v>0</v>
      </c>
    </row>
    <row r="22" spans="1:9" ht="25.5">
      <c r="A22" s="13" t="s">
        <v>15</v>
      </c>
      <c r="B22" s="14">
        <v>4</v>
      </c>
      <c r="C22" s="15">
        <v>12</v>
      </c>
      <c r="D22" s="16">
        <v>780</v>
      </c>
      <c r="E22" s="16">
        <v>350</v>
      </c>
      <c r="F22" s="17">
        <f t="shared" si="3"/>
        <v>0.44871794871794873</v>
      </c>
      <c r="G22" s="16">
        <v>676.5</v>
      </c>
      <c r="H22" s="16">
        <v>0</v>
      </c>
      <c r="I22" s="17">
        <f t="shared" si="1"/>
        <v>0</v>
      </c>
    </row>
    <row r="23" spans="1:9" ht="15.75" customHeight="1">
      <c r="A23" s="8" t="s">
        <v>16</v>
      </c>
      <c r="B23" s="9">
        <v>5</v>
      </c>
      <c r="C23" s="15"/>
      <c r="D23" s="11">
        <f>SUM(D24:D26)</f>
        <v>8338.1</v>
      </c>
      <c r="E23" s="11">
        <f>SUM(E24:E26)</f>
        <v>2762.2799999999997</v>
      </c>
      <c r="F23" s="12">
        <f t="shared" si="3"/>
        <v>0.3312841054916587</v>
      </c>
      <c r="G23" s="11">
        <f>SUM(G24:G26)</f>
        <v>8596.11</v>
      </c>
      <c r="H23" s="11">
        <f>SUM(H24:H26)</f>
        <v>458</v>
      </c>
      <c r="I23" s="12">
        <f t="shared" si="1"/>
        <v>0.053279913821484365</v>
      </c>
    </row>
    <row r="24" spans="1:9" ht="15.75" customHeight="1">
      <c r="A24" s="13" t="s">
        <v>17</v>
      </c>
      <c r="B24" s="14">
        <v>5</v>
      </c>
      <c r="C24" s="15">
        <v>1</v>
      </c>
      <c r="D24" s="16">
        <v>3400</v>
      </c>
      <c r="E24" s="16">
        <v>180.18</v>
      </c>
      <c r="F24" s="17">
        <f t="shared" si="3"/>
        <v>0.052994117647058823</v>
      </c>
      <c r="G24" s="16">
        <v>5134</v>
      </c>
      <c r="H24" s="16">
        <v>360</v>
      </c>
      <c r="I24" s="17">
        <f t="shared" si="1"/>
        <v>0.07012076353720297</v>
      </c>
    </row>
    <row r="25" spans="1:9" ht="15.75" customHeight="1">
      <c r="A25" s="13" t="s">
        <v>18</v>
      </c>
      <c r="B25" s="14">
        <v>5</v>
      </c>
      <c r="C25" s="15">
        <v>2</v>
      </c>
      <c r="D25" s="16">
        <v>2042</v>
      </c>
      <c r="E25" s="16">
        <v>28</v>
      </c>
      <c r="F25" s="17">
        <f t="shared" si="3"/>
        <v>0.013712047012732615</v>
      </c>
      <c r="G25" s="16">
        <v>438.1</v>
      </c>
      <c r="H25" s="16">
        <v>98</v>
      </c>
      <c r="I25" s="17">
        <v>0</v>
      </c>
    </row>
    <row r="26" spans="1:9" ht="15.75" customHeight="1">
      <c r="A26" s="13" t="s">
        <v>40</v>
      </c>
      <c r="B26" s="14">
        <v>5</v>
      </c>
      <c r="C26" s="15">
        <v>3</v>
      </c>
      <c r="D26" s="16">
        <v>2896.1</v>
      </c>
      <c r="E26" s="16">
        <v>2554.1</v>
      </c>
      <c r="F26" s="17">
        <f t="shared" si="3"/>
        <v>0.881910155036083</v>
      </c>
      <c r="G26" s="16">
        <v>3024.01</v>
      </c>
      <c r="H26" s="16">
        <v>0</v>
      </c>
      <c r="I26" s="17">
        <v>0</v>
      </c>
    </row>
    <row r="27" spans="1:9" ht="15.75" customHeight="1">
      <c r="A27" s="8" t="s">
        <v>19</v>
      </c>
      <c r="B27" s="9">
        <v>7</v>
      </c>
      <c r="C27" s="15"/>
      <c r="D27" s="11">
        <f>SUM(D28:D32)</f>
        <v>219810.68</v>
      </c>
      <c r="E27" s="11">
        <f>SUM(E28:E32)</f>
        <v>111309.82</v>
      </c>
      <c r="F27" s="12">
        <f t="shared" si="3"/>
        <v>0.5063894984538513</v>
      </c>
      <c r="G27" s="11">
        <f>SUM(G28:G32)</f>
        <v>203258.93</v>
      </c>
      <c r="H27" s="11">
        <f>SUM(H28:H32)</f>
        <v>118152.80999999998</v>
      </c>
      <c r="I27" s="12">
        <f aca="true" t="shared" si="4" ref="I27:I50">H27/G27</f>
        <v>0.5812920987038551</v>
      </c>
    </row>
    <row r="28" spans="1:9" ht="15.75" customHeight="1">
      <c r="A28" s="13" t="s">
        <v>20</v>
      </c>
      <c r="B28" s="14">
        <v>7</v>
      </c>
      <c r="C28" s="15">
        <v>1</v>
      </c>
      <c r="D28" s="16">
        <v>65205.96</v>
      </c>
      <c r="E28" s="16">
        <v>31895.74</v>
      </c>
      <c r="F28" s="17">
        <f t="shared" si="3"/>
        <v>0.4891537522030195</v>
      </c>
      <c r="G28" s="16">
        <v>63515.2</v>
      </c>
      <c r="H28" s="16">
        <v>33018.57</v>
      </c>
      <c r="I28" s="17">
        <f t="shared" si="4"/>
        <v>0.5198530430511122</v>
      </c>
    </row>
    <row r="29" spans="1:9" ht="15.75" customHeight="1">
      <c r="A29" s="13" t="s">
        <v>21</v>
      </c>
      <c r="B29" s="14">
        <v>7</v>
      </c>
      <c r="C29" s="15">
        <v>2</v>
      </c>
      <c r="D29" s="16">
        <v>111835.03</v>
      </c>
      <c r="E29" s="16">
        <v>59491.58</v>
      </c>
      <c r="F29" s="17">
        <f t="shared" si="3"/>
        <v>0.5319583676062858</v>
      </c>
      <c r="G29" s="16">
        <v>125972.28</v>
      </c>
      <c r="H29" s="16">
        <v>79759.11</v>
      </c>
      <c r="I29" s="17">
        <f t="shared" si="4"/>
        <v>0.6331481021062729</v>
      </c>
    </row>
    <row r="30" spans="1:9" ht="15.75" customHeight="1">
      <c r="A30" s="13" t="s">
        <v>22</v>
      </c>
      <c r="B30" s="14">
        <v>7</v>
      </c>
      <c r="C30" s="15">
        <v>3</v>
      </c>
      <c r="D30" s="16">
        <v>29070.7</v>
      </c>
      <c r="E30" s="16">
        <v>12329.29</v>
      </c>
      <c r="F30" s="17">
        <f t="shared" si="3"/>
        <v>0.4241139704238288</v>
      </c>
      <c r="G30" s="16">
        <v>0</v>
      </c>
      <c r="H30" s="16">
        <v>0</v>
      </c>
      <c r="I30" s="17">
        <v>0</v>
      </c>
    </row>
    <row r="31" spans="1:9" ht="15.75" customHeight="1">
      <c r="A31" s="13" t="s">
        <v>23</v>
      </c>
      <c r="B31" s="14">
        <v>7</v>
      </c>
      <c r="C31" s="15">
        <v>7</v>
      </c>
      <c r="D31" s="16">
        <v>1808.75</v>
      </c>
      <c r="E31" s="16">
        <v>1163.76</v>
      </c>
      <c r="F31" s="17">
        <f t="shared" si="3"/>
        <v>0.6434056668970284</v>
      </c>
      <c r="G31" s="16">
        <v>1964.45</v>
      </c>
      <c r="H31" s="16">
        <v>296.93</v>
      </c>
      <c r="I31" s="17">
        <f t="shared" si="4"/>
        <v>0.15115172185599024</v>
      </c>
    </row>
    <row r="32" spans="1:9" ht="15.75" customHeight="1">
      <c r="A32" s="13" t="s">
        <v>24</v>
      </c>
      <c r="B32" s="14">
        <v>7</v>
      </c>
      <c r="C32" s="15">
        <v>9</v>
      </c>
      <c r="D32" s="16">
        <v>11890.24</v>
      </c>
      <c r="E32" s="16">
        <v>6429.45</v>
      </c>
      <c r="F32" s="17">
        <f t="shared" si="3"/>
        <v>0.5407334082407084</v>
      </c>
      <c r="G32" s="16">
        <v>11807</v>
      </c>
      <c r="H32" s="16">
        <v>5078.2</v>
      </c>
      <c r="I32" s="17">
        <f t="shared" si="4"/>
        <v>0.4301007876683323</v>
      </c>
    </row>
    <row r="33" spans="1:9" ht="15.75" customHeight="1">
      <c r="A33" s="8" t="s">
        <v>25</v>
      </c>
      <c r="B33" s="9">
        <v>8</v>
      </c>
      <c r="C33" s="15"/>
      <c r="D33" s="11">
        <f>D34+D35</f>
        <v>4261.36</v>
      </c>
      <c r="E33" s="11">
        <f>E34+E35</f>
        <v>2537.29</v>
      </c>
      <c r="F33" s="12">
        <f t="shared" si="3"/>
        <v>0.5954178947566036</v>
      </c>
      <c r="G33" s="11">
        <f>G34+G35</f>
        <v>8202.880000000001</v>
      </c>
      <c r="H33" s="11">
        <f>H34+H35</f>
        <v>2450.41</v>
      </c>
      <c r="I33" s="12">
        <f t="shared" si="4"/>
        <v>0.2987255695560583</v>
      </c>
    </row>
    <row r="34" spans="1:9" ht="15.75" customHeight="1">
      <c r="A34" s="13" t="s">
        <v>26</v>
      </c>
      <c r="B34" s="14">
        <v>8</v>
      </c>
      <c r="C34" s="15">
        <v>1</v>
      </c>
      <c r="D34" s="16">
        <v>4261.36</v>
      </c>
      <c r="E34" s="16">
        <v>2537.29</v>
      </c>
      <c r="F34" s="17">
        <f t="shared" si="3"/>
        <v>0.5954178947566036</v>
      </c>
      <c r="G34" s="16">
        <v>8182.88</v>
      </c>
      <c r="H34" s="16">
        <v>2432.41</v>
      </c>
      <c r="I34" s="17">
        <f t="shared" si="4"/>
        <v>0.297255978335256</v>
      </c>
    </row>
    <row r="35" spans="1:9" ht="30" customHeight="1">
      <c r="A35" s="13" t="s">
        <v>53</v>
      </c>
      <c r="B35" s="14">
        <v>8</v>
      </c>
      <c r="C35" s="15">
        <v>4</v>
      </c>
      <c r="D35" s="16">
        <v>0</v>
      </c>
      <c r="E35" s="16">
        <v>0</v>
      </c>
      <c r="F35" s="17">
        <v>0</v>
      </c>
      <c r="G35" s="16">
        <v>20</v>
      </c>
      <c r="H35" s="16">
        <v>18</v>
      </c>
      <c r="I35" s="17">
        <f t="shared" si="4"/>
        <v>0.9</v>
      </c>
    </row>
    <row r="36" spans="1:9" ht="15.75" customHeight="1">
      <c r="A36" s="8" t="s">
        <v>27</v>
      </c>
      <c r="B36" s="9">
        <v>10</v>
      </c>
      <c r="C36" s="15"/>
      <c r="D36" s="11">
        <f>SUM(D37:D41)</f>
        <v>35314.7</v>
      </c>
      <c r="E36" s="11">
        <f>SUM(E37:E41)</f>
        <v>16545.78</v>
      </c>
      <c r="F36" s="12">
        <f aca="true" t="shared" si="5" ref="F36:F43">E36/D36</f>
        <v>0.4685238724950233</v>
      </c>
      <c r="G36" s="11">
        <f>SUM(G37:G41)</f>
        <v>43299.6</v>
      </c>
      <c r="H36" s="11">
        <f>SUM(H37:H41)</f>
        <v>19932.43</v>
      </c>
      <c r="I36" s="12">
        <f t="shared" si="4"/>
        <v>0.46033750889153713</v>
      </c>
    </row>
    <row r="37" spans="1:9" ht="15.75" customHeight="1">
      <c r="A37" s="13" t="s">
        <v>28</v>
      </c>
      <c r="B37" s="14">
        <v>10</v>
      </c>
      <c r="C37" s="15">
        <v>1</v>
      </c>
      <c r="D37" s="16">
        <v>30</v>
      </c>
      <c r="E37" s="16">
        <v>9</v>
      </c>
      <c r="F37" s="17">
        <f t="shared" si="5"/>
        <v>0.3</v>
      </c>
      <c r="G37" s="16">
        <v>30</v>
      </c>
      <c r="H37" s="16">
        <v>9</v>
      </c>
      <c r="I37" s="17">
        <f t="shared" si="4"/>
        <v>0.3</v>
      </c>
    </row>
    <row r="38" spans="1:9" ht="15.75" customHeight="1">
      <c r="A38" s="13" t="s">
        <v>29</v>
      </c>
      <c r="B38" s="14">
        <v>10</v>
      </c>
      <c r="C38" s="15">
        <v>2</v>
      </c>
      <c r="D38" s="16">
        <v>22644</v>
      </c>
      <c r="E38" s="16">
        <v>10162.09</v>
      </c>
      <c r="F38" s="17">
        <f t="shared" si="5"/>
        <v>0.4487762762762763</v>
      </c>
      <c r="G38" s="16">
        <v>21449</v>
      </c>
      <c r="H38" s="16">
        <v>9153.91</v>
      </c>
      <c r="I38" s="17">
        <f t="shared" si="4"/>
        <v>0.42677560725441743</v>
      </c>
    </row>
    <row r="39" spans="1:9" ht="15.75" customHeight="1">
      <c r="A39" s="13" t="s">
        <v>30</v>
      </c>
      <c r="B39" s="14">
        <v>10</v>
      </c>
      <c r="C39" s="15">
        <v>3</v>
      </c>
      <c r="D39" s="16">
        <v>6881.1</v>
      </c>
      <c r="E39" s="16">
        <v>3531.63</v>
      </c>
      <c r="F39" s="17">
        <f t="shared" si="5"/>
        <v>0.5132362558311898</v>
      </c>
      <c r="G39" s="16">
        <v>5485.6</v>
      </c>
      <c r="H39" s="16">
        <v>3354.43</v>
      </c>
      <c r="I39" s="17">
        <f t="shared" si="4"/>
        <v>0.6114973749453113</v>
      </c>
    </row>
    <row r="40" spans="1:9" ht="15.75" customHeight="1">
      <c r="A40" s="13" t="s">
        <v>31</v>
      </c>
      <c r="B40" s="14">
        <v>10</v>
      </c>
      <c r="C40" s="15">
        <v>4</v>
      </c>
      <c r="D40" s="16">
        <v>5407.6</v>
      </c>
      <c r="E40" s="16">
        <v>2673.96</v>
      </c>
      <c r="F40" s="17">
        <f t="shared" si="5"/>
        <v>0.4944818403728086</v>
      </c>
      <c r="G40" s="16">
        <v>16335</v>
      </c>
      <c r="H40" s="16">
        <v>7415.09</v>
      </c>
      <c r="I40" s="17">
        <f t="shared" si="4"/>
        <v>0.45393878175696356</v>
      </c>
    </row>
    <row r="41" spans="1:9" ht="28.5" customHeight="1">
      <c r="A41" s="13" t="s">
        <v>51</v>
      </c>
      <c r="B41" s="14">
        <v>10</v>
      </c>
      <c r="C41" s="15">
        <v>6</v>
      </c>
      <c r="D41" s="16">
        <v>352</v>
      </c>
      <c r="E41" s="16">
        <v>169.1</v>
      </c>
      <c r="F41" s="17">
        <f>E41/D41</f>
        <v>0.4803977272727273</v>
      </c>
      <c r="G41" s="16">
        <v>0</v>
      </c>
      <c r="H41" s="16">
        <v>0</v>
      </c>
      <c r="I41" s="17">
        <v>0</v>
      </c>
    </row>
    <row r="42" spans="1:9" ht="15.75" customHeight="1">
      <c r="A42" s="8" t="s">
        <v>32</v>
      </c>
      <c r="B42" s="9">
        <v>11</v>
      </c>
      <c r="C42" s="15"/>
      <c r="D42" s="11">
        <f>D43</f>
        <v>3046.85</v>
      </c>
      <c r="E42" s="11">
        <f>E43</f>
        <v>1631.74</v>
      </c>
      <c r="F42" s="12">
        <f t="shared" si="5"/>
        <v>0.5355498301524525</v>
      </c>
      <c r="G42" s="11">
        <f>G43</f>
        <v>3021</v>
      </c>
      <c r="H42" s="11">
        <f>H43</f>
        <v>1545.51</v>
      </c>
      <c r="I42" s="12">
        <f t="shared" si="4"/>
        <v>0.511588877855015</v>
      </c>
    </row>
    <row r="43" spans="1:9" ht="15.75" customHeight="1">
      <c r="A43" s="13" t="s">
        <v>41</v>
      </c>
      <c r="B43" s="18">
        <v>11</v>
      </c>
      <c r="C43" s="19">
        <v>1</v>
      </c>
      <c r="D43" s="16">
        <v>3046.85</v>
      </c>
      <c r="E43" s="16">
        <v>1631.74</v>
      </c>
      <c r="F43" s="17">
        <f t="shared" si="5"/>
        <v>0.5355498301524525</v>
      </c>
      <c r="G43" s="16">
        <v>3021</v>
      </c>
      <c r="H43" s="16">
        <v>1545.51</v>
      </c>
      <c r="I43" s="17">
        <f t="shared" si="4"/>
        <v>0.511588877855015</v>
      </c>
    </row>
    <row r="44" spans="1:9" ht="15.75" customHeight="1">
      <c r="A44" s="8" t="s">
        <v>33</v>
      </c>
      <c r="B44" s="9">
        <v>12</v>
      </c>
      <c r="C44" s="15"/>
      <c r="D44" s="11">
        <f>D45</f>
        <v>124.35</v>
      </c>
      <c r="E44" s="11">
        <f>E45</f>
        <v>0</v>
      </c>
      <c r="F44" s="12">
        <f aca="true" t="shared" si="6" ref="F44">E44/D44</f>
        <v>0</v>
      </c>
      <c r="G44" s="11">
        <f>G45</f>
        <v>395.4</v>
      </c>
      <c r="H44" s="11">
        <f>H45</f>
        <v>197.7</v>
      </c>
      <c r="I44" s="12">
        <f t="shared" si="4"/>
        <v>0.5</v>
      </c>
    </row>
    <row r="45" spans="1:9" ht="15.75" customHeight="1">
      <c r="A45" s="13" t="s">
        <v>34</v>
      </c>
      <c r="B45" s="14">
        <v>12</v>
      </c>
      <c r="C45" s="15">
        <v>2</v>
      </c>
      <c r="D45" s="16">
        <v>124.35</v>
      </c>
      <c r="E45" s="16">
        <v>0</v>
      </c>
      <c r="F45" s="17">
        <f aca="true" t="shared" si="7" ref="F45:F50">E45/D45</f>
        <v>0</v>
      </c>
      <c r="G45" s="16">
        <v>395.4</v>
      </c>
      <c r="H45" s="16">
        <v>197.7</v>
      </c>
      <c r="I45" s="17">
        <f t="shared" si="4"/>
        <v>0.5</v>
      </c>
    </row>
    <row r="46" spans="1:9" ht="25.5">
      <c r="A46" s="8" t="s">
        <v>35</v>
      </c>
      <c r="B46" s="9">
        <v>13</v>
      </c>
      <c r="C46" s="10"/>
      <c r="D46" s="11">
        <f>D47</f>
        <v>1273.97</v>
      </c>
      <c r="E46" s="11">
        <f>E47</f>
        <v>174.15</v>
      </c>
      <c r="F46" s="12">
        <f t="shared" si="7"/>
        <v>0.13669866637361947</v>
      </c>
      <c r="G46" s="11">
        <f>G47</f>
        <v>150</v>
      </c>
      <c r="H46" s="11">
        <f>H47</f>
        <v>70.17</v>
      </c>
      <c r="I46" s="12">
        <f t="shared" si="4"/>
        <v>0.4678</v>
      </c>
    </row>
    <row r="47" spans="1:9" ht="25.5">
      <c r="A47" s="13" t="s">
        <v>36</v>
      </c>
      <c r="B47" s="14">
        <v>13</v>
      </c>
      <c r="C47" s="15">
        <v>1</v>
      </c>
      <c r="D47" s="16">
        <v>1273.97</v>
      </c>
      <c r="E47" s="16">
        <v>174.15</v>
      </c>
      <c r="F47" s="17">
        <f t="shared" si="7"/>
        <v>0.13669866637361947</v>
      </c>
      <c r="G47" s="16">
        <v>150</v>
      </c>
      <c r="H47" s="16">
        <v>70.17</v>
      </c>
      <c r="I47" s="17">
        <f t="shared" si="4"/>
        <v>0.4678</v>
      </c>
    </row>
    <row r="48" spans="1:9" ht="38.25">
      <c r="A48" s="8" t="s">
        <v>37</v>
      </c>
      <c r="B48" s="9">
        <v>14</v>
      </c>
      <c r="C48" s="15"/>
      <c r="D48" s="11">
        <f>D49</f>
        <v>3151</v>
      </c>
      <c r="E48" s="11">
        <f>E49</f>
        <v>1578</v>
      </c>
      <c r="F48" s="12">
        <f t="shared" si="7"/>
        <v>0.5007933989209775</v>
      </c>
      <c r="G48" s="11">
        <f>G49</f>
        <v>4985</v>
      </c>
      <c r="H48" s="11">
        <f>H49</f>
        <v>2489.5</v>
      </c>
      <c r="I48" s="12">
        <f t="shared" si="4"/>
        <v>0.49939819458375123</v>
      </c>
    </row>
    <row r="49" spans="1:9" ht="45" customHeight="1">
      <c r="A49" s="13" t="s">
        <v>38</v>
      </c>
      <c r="B49" s="14">
        <v>14</v>
      </c>
      <c r="C49" s="15">
        <v>1</v>
      </c>
      <c r="D49" s="16">
        <v>3151</v>
      </c>
      <c r="E49" s="16">
        <v>1578</v>
      </c>
      <c r="F49" s="17">
        <f t="shared" si="7"/>
        <v>0.5007933989209775</v>
      </c>
      <c r="G49" s="16">
        <v>4985</v>
      </c>
      <c r="H49" s="16">
        <v>2489.5</v>
      </c>
      <c r="I49" s="17">
        <f t="shared" si="4"/>
        <v>0.49939819458375123</v>
      </c>
    </row>
    <row r="50" spans="1:9" ht="22.5" customHeight="1">
      <c r="A50" s="20" t="s">
        <v>0</v>
      </c>
      <c r="B50" s="21"/>
      <c r="C50" s="20"/>
      <c r="D50" s="11">
        <f>D8+D15+D17+D23+D27+D33+D36+D42+D44+D46+D48</f>
        <v>326141.6099999999</v>
      </c>
      <c r="E50" s="11">
        <f>E8+E15+E17+E23+E27+E33+E36+E42+E44+E46+E48</f>
        <v>155913.94999999998</v>
      </c>
      <c r="F50" s="12">
        <f t="shared" si="7"/>
        <v>0.47805598923731324</v>
      </c>
      <c r="G50" s="11">
        <f>G8+G15+G17+G23+G27+G33+G36+G42+G44+G46+G48</f>
        <v>314920.99</v>
      </c>
      <c r="H50" s="11">
        <f>H8+H15+H17+H23+H27+H33+H36+H42+H44+H46+H48</f>
        <v>164256.29</v>
      </c>
      <c r="I50" s="12">
        <f t="shared" si="4"/>
        <v>0.5215793650337502</v>
      </c>
    </row>
    <row r="51" spans="2:6" ht="15">
      <c r="B51" s="4"/>
      <c r="C51" s="4"/>
      <c r="D51" s="2"/>
      <c r="E51" s="2"/>
      <c r="F51" s="2"/>
    </row>
    <row r="52" spans="2:6" ht="15">
      <c r="B52" s="3"/>
      <c r="C52" s="3"/>
      <c r="D52" s="2"/>
      <c r="E52" s="2"/>
      <c r="F52" s="2"/>
    </row>
  </sheetData>
  <mergeCells count="6">
    <mergeCell ref="A2:I2"/>
    <mergeCell ref="A3:I3"/>
    <mergeCell ref="G4:I4"/>
    <mergeCell ref="A5:A6"/>
    <mergeCell ref="B5:F5"/>
    <mergeCell ref="G5:I5"/>
  </mergeCells>
  <printOptions horizontalCentered="1"/>
  <pageMargins left="0.3937007874015748" right="0.3937007874015748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Kirjanen</dc:creator>
  <cp:keywords/>
  <dc:description/>
  <cp:lastModifiedBy>filina-pc</cp:lastModifiedBy>
  <cp:lastPrinted>2017-08-10T09:48:03Z</cp:lastPrinted>
  <dcterms:created xsi:type="dcterms:W3CDTF">2017-04-04T12:07:34Z</dcterms:created>
  <dcterms:modified xsi:type="dcterms:W3CDTF">2017-08-10T13:13:13Z</dcterms:modified>
  <cp:category/>
  <cp:version/>
  <cp:contentType/>
  <cp:contentStatus/>
</cp:coreProperties>
</file>