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910" yWindow="345" windowWidth="17475" windowHeight="11640"/>
  </bookViews>
  <sheets>
    <sheet name="исп_б-та" sheetId="3" r:id="rId1"/>
  </sheets>
  <definedNames>
    <definedName name="_xlnm.Print_Titles" localSheetId="0">'исп_б-та'!$3:$4</definedName>
    <definedName name="_xlnm.Print_Area" localSheetId="0">'исп_б-та'!$A$1:$I$26</definedName>
  </definedNames>
  <calcPr calcId="124519" fullPrecision="0"/>
</workbook>
</file>

<file path=xl/calcChain.xml><?xml version="1.0" encoding="utf-8"?>
<calcChain xmlns="http://schemas.openxmlformats.org/spreadsheetml/2006/main">
  <c r="B16" i="3"/>
  <c r="B8" s="1"/>
  <c r="F16"/>
  <c r="F8" s="1"/>
  <c r="G9" s="1"/>
  <c r="D16"/>
  <c r="D8" s="1"/>
  <c r="H20"/>
  <c r="F22"/>
  <c r="B22"/>
  <c r="D22"/>
  <c r="I9"/>
  <c r="H18"/>
  <c r="H9"/>
  <c r="C20" l="1"/>
  <c r="C17"/>
  <c r="C13"/>
  <c r="C19"/>
  <c r="C15"/>
  <c r="C11"/>
  <c r="C9"/>
  <c r="C10"/>
  <c r="C12"/>
  <c r="C14"/>
  <c r="C16"/>
  <c r="C18"/>
  <c r="G10"/>
  <c r="E20"/>
  <c r="E18"/>
  <c r="E14"/>
  <c r="E12"/>
  <c r="E9"/>
  <c r="E10"/>
  <c r="E19"/>
  <c r="E17"/>
  <c r="E15"/>
  <c r="E13"/>
  <c r="E11"/>
  <c r="E16"/>
  <c r="H19"/>
  <c r="H11"/>
  <c r="H17"/>
  <c r="I17"/>
  <c r="I18"/>
  <c r="I19"/>
  <c r="I20"/>
  <c r="B4"/>
  <c r="C4" s="1"/>
  <c r="D4" s="1"/>
  <c r="E4" s="1"/>
  <c r="F4" s="1"/>
  <c r="G4" s="1"/>
  <c r="H4" s="1"/>
  <c r="I4" s="1"/>
  <c r="H15"/>
  <c r="H14"/>
  <c r="I15"/>
  <c r="I11"/>
  <c r="I14"/>
  <c r="I10"/>
  <c r="H10"/>
  <c r="I12"/>
  <c r="H13"/>
  <c r="I13"/>
  <c r="H16"/>
  <c r="B5" l="1"/>
  <c r="B21" s="1"/>
  <c r="G11"/>
  <c r="D5"/>
  <c r="D21" s="1"/>
  <c r="H7"/>
  <c r="I7"/>
  <c r="H6"/>
  <c r="I6"/>
  <c r="F5"/>
  <c r="F21" s="1"/>
  <c r="G19"/>
  <c r="G16"/>
  <c r="G12"/>
  <c r="I16"/>
  <c r="G18"/>
  <c r="G15"/>
  <c r="I5" l="1"/>
  <c r="H5"/>
  <c r="G6"/>
  <c r="C6"/>
  <c r="C7"/>
  <c r="G7"/>
  <c r="E6"/>
  <c r="E7"/>
  <c r="G13"/>
  <c r="G17"/>
  <c r="I8"/>
  <c r="G14"/>
  <c r="G20"/>
  <c r="H8"/>
</calcChain>
</file>

<file path=xl/sharedStrings.xml><?xml version="1.0" encoding="utf-8"?>
<sst xmlns="http://schemas.openxmlformats.org/spreadsheetml/2006/main" count="63" uniqueCount="32">
  <si>
    <t>тыс руб.</t>
  </si>
  <si>
    <t>Наименование показателя</t>
  </si>
  <si>
    <t>ПРЕВЫШЕНИЕ РАСХОДОВ НАД ДОХОДАМИ (ДЕФИЦИТ)</t>
  </si>
  <si>
    <t>ИСТОЧНИКИ ФИНАНСИРОВАНИЯ ДЕФИЦИТА БЮДЖЕТА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</si>
  <si>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</si>
  <si>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</si>
  <si>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</si>
  <si>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</si>
  <si>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Уд.вес в общем объеме</t>
  </si>
  <si>
    <r>
      <t xml:space="preserve">Процент исполнения </t>
    </r>
    <r>
      <rPr>
        <sz val="7"/>
        <rFont val="Arial"/>
        <family val="2"/>
        <charset val="204"/>
      </rPr>
      <t>(гр.6/гр.4*100)</t>
    </r>
  </si>
  <si>
    <t>Д О Х О Д Ы - всего</t>
  </si>
  <si>
    <r>
      <t xml:space="preserve">Процент прироста (+), снижения (-) </t>
    </r>
    <r>
      <rPr>
        <sz val="7"/>
        <rFont val="Arial"/>
        <family val="2"/>
        <charset val="204"/>
      </rPr>
      <t>(гр.6/гр.2*100-100)</t>
    </r>
  </si>
  <si>
    <t>Межбюджетные трансферты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</si>
  <si>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</si>
  <si>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</si>
  <si>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</si>
  <si>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</si>
  <si>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</si>
  <si>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</si>
  <si>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Социальное обеспечение и иные выплаты населению</t>
  </si>
  <si>
    <t>План на 2017 год</t>
  </si>
  <si>
    <t>Р А С Х О Д Ы - всего, в т.ч.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</si>
  <si>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</si>
  <si>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Исполнение судебных актов</t>
  </si>
  <si>
    <t xml:space="preserve">        Уплата налогов, сборов и иных платежей</t>
  </si>
  <si>
    <t xml:space="preserve">        Резервные средства</t>
  </si>
  <si>
    <t>Иные бюджетные ассигнования, в т.ч.</t>
  </si>
  <si>
    <t>Налоговые и неналоговые доходы</t>
  </si>
  <si>
    <t>Безвозмездные поступления</t>
  </si>
  <si>
    <t>Информация об исполнении бюджета Лахденпохского муниципального района за январь -сентябрь 2017 года</t>
  </si>
  <si>
    <t>Факт на 01.10.2016</t>
  </si>
  <si>
    <t>Факт на 01.10.2017</t>
  </si>
</sst>
</file>

<file path=xl/styles.xml><?xml version="1.0" encoding="utf-8"?>
<styleSheet xmlns="http://schemas.openxmlformats.org/spreadsheetml/2006/main">
  <numFmts count="2">
    <numFmt numFmtId="164" formatCode="#,##0;[Red]\-#,##0"/>
    <numFmt numFmtId="165" formatCode="#,##0.0"/>
  </numFmts>
  <fonts count="16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7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b/>
      <sz val="8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4" fontId="2" fillId="0" borderId="4">
      <alignment horizontal="right"/>
    </xf>
    <xf numFmtId="4" fontId="2" fillId="0" borderId="4">
      <alignment horizontal="right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5" borderId="1" applyNumberFormat="0">
      <alignment horizontal="right" vertical="top"/>
    </xf>
    <xf numFmtId="49" fontId="6" fillId="4" borderId="1">
      <alignment horizontal="left" vertical="top"/>
    </xf>
    <xf numFmtId="49" fontId="8" fillId="0" borderId="1">
      <alignment horizontal="left" vertical="top"/>
    </xf>
    <xf numFmtId="0" fontId="6" fillId="3" borderId="1">
      <alignment horizontal="left" vertical="top" wrapText="1"/>
    </xf>
    <xf numFmtId="0" fontId="8" fillId="0" borderId="1">
      <alignment horizontal="left" vertical="top" wrapText="1"/>
    </xf>
    <xf numFmtId="0" fontId="6" fillId="2" borderId="1">
      <alignment horizontal="left" vertical="top" wrapText="1"/>
    </xf>
    <xf numFmtId="0" fontId="6" fillId="6" borderId="1">
      <alignment horizontal="left" vertical="top" wrapText="1"/>
    </xf>
    <xf numFmtId="0" fontId="6" fillId="7" borderId="1">
      <alignment horizontal="left" vertical="top" wrapText="1"/>
    </xf>
    <xf numFmtId="0" fontId="6" fillId="8" borderId="1">
      <alignment horizontal="left" vertical="top" wrapText="1"/>
    </xf>
    <xf numFmtId="0" fontId="6" fillId="0" borderId="1">
      <alignment horizontal="left" vertical="top" wrapText="1"/>
    </xf>
    <xf numFmtId="0" fontId="9" fillId="0" borderId="0">
      <alignment horizontal="left" vertical="top"/>
    </xf>
    <xf numFmtId="0" fontId="12" fillId="0" borderId="0"/>
    <xf numFmtId="0" fontId="6" fillId="0" borderId="0">
      <protection locked="0"/>
    </xf>
    <xf numFmtId="0" fontId="6" fillId="0" borderId="0">
      <protection locked="0"/>
    </xf>
    <xf numFmtId="0" fontId="12" fillId="0" borderId="0"/>
    <xf numFmtId="0" fontId="11" fillId="0" borderId="0"/>
    <xf numFmtId="0" fontId="1" fillId="0" borderId="0"/>
    <xf numFmtId="0" fontId="6" fillId="3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0" borderId="1" applyNumberFormat="0">
      <alignment horizontal="right" vertical="top"/>
    </xf>
    <xf numFmtId="49" fontId="10" fillId="9" borderId="1">
      <alignment horizontal="left" vertical="top" wrapText="1"/>
    </xf>
    <xf numFmtId="49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0" borderId="1">
      <alignment horizontal="left" vertical="top" wrapText="1"/>
    </xf>
  </cellStyleXfs>
  <cellXfs count="44">
    <xf numFmtId="0" fontId="0" fillId="0" borderId="0" xfId="0"/>
    <xf numFmtId="0" fontId="2" fillId="0" borderId="0" xfId="21" applyFont="1" applyFill="1"/>
    <xf numFmtId="0" fontId="3" fillId="0" borderId="0" xfId="21" applyFont="1" applyFill="1"/>
    <xf numFmtId="0" fontId="2" fillId="0" borderId="3" xfId="21" applyFont="1" applyFill="1" applyBorder="1" applyAlignment="1">
      <alignment vertical="top" wrapText="1"/>
    </xf>
    <xf numFmtId="0" fontId="2" fillId="0" borderId="0" xfId="21" applyFont="1" applyFill="1" applyAlignment="1">
      <alignment horizontal="right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21" applyNumberFormat="1" applyFont="1" applyFill="1" applyBorder="1" applyAlignment="1">
      <alignment horizontal="center" vertical="center" wrapText="1"/>
    </xf>
    <xf numFmtId="3" fontId="3" fillId="0" borderId="0" xfId="21" applyNumberFormat="1" applyFont="1" applyFill="1"/>
    <xf numFmtId="0" fontId="2" fillId="0" borderId="3" xfId="21" applyFont="1" applyFill="1" applyBorder="1" applyAlignment="1">
      <alignment horizontal="center" vertical="center" wrapText="1"/>
    </xf>
    <xf numFmtId="3" fontId="5" fillId="0" borderId="3" xfId="4" applyNumberFormat="1" applyFont="1" applyFill="1" applyBorder="1" applyAlignment="1">
      <alignment horizontal="right"/>
    </xf>
    <xf numFmtId="3" fontId="2" fillId="0" borderId="3" xfId="21" applyNumberFormat="1" applyFont="1" applyFill="1" applyBorder="1" applyAlignment="1">
      <alignment horizontal="right"/>
    </xf>
    <xf numFmtId="4" fontId="2" fillId="0" borderId="0" xfId="21" applyNumberFormat="1" applyFont="1" applyFill="1" applyAlignment="1">
      <alignment horizontal="right"/>
    </xf>
    <xf numFmtId="0" fontId="14" fillId="0" borderId="0" xfId="21" applyFont="1" applyFill="1"/>
    <xf numFmtId="3" fontId="14" fillId="0" borderId="0" xfId="21" applyNumberFormat="1" applyFont="1" applyFill="1"/>
    <xf numFmtId="3" fontId="2" fillId="0" borderId="0" xfId="21" applyNumberFormat="1" applyFont="1" applyFill="1" applyBorder="1" applyAlignment="1"/>
    <xf numFmtId="3" fontId="14" fillId="0" borderId="0" xfId="4" applyNumberFormat="1" applyFont="1" applyFill="1" applyBorder="1" applyAlignment="1">
      <alignment horizontal="right"/>
    </xf>
    <xf numFmtId="0" fontId="2" fillId="0" borderId="0" xfId="21" applyFont="1" applyFill="1" applyAlignment="1"/>
    <xf numFmtId="0" fontId="3" fillId="0" borderId="0" xfId="21" applyFont="1" applyFill="1" applyAlignment="1"/>
    <xf numFmtId="0" fontId="2" fillId="0" borderId="0" xfId="21" applyFont="1" applyFill="1" applyBorder="1" applyAlignment="1">
      <alignment horizontal="right"/>
    </xf>
    <xf numFmtId="0" fontId="3" fillId="0" borderId="3" xfId="21" applyFont="1" applyFill="1" applyBorder="1" applyAlignment="1">
      <alignment horizontal="center" vertical="center" wrapText="1"/>
    </xf>
    <xf numFmtId="0" fontId="3" fillId="0" borderId="0" xfId="21" applyFont="1" applyFill="1" applyAlignment="1">
      <alignment horizontal="center" vertical="center" wrapText="1"/>
    </xf>
    <xf numFmtId="0" fontId="3" fillId="0" borderId="3" xfId="21" applyFont="1" applyFill="1" applyBorder="1" applyAlignment="1">
      <alignment vertical="top" wrapText="1"/>
    </xf>
    <xf numFmtId="3" fontId="2" fillId="0" borderId="0" xfId="21" applyNumberFormat="1" applyFont="1" applyFill="1"/>
    <xf numFmtId="0" fontId="5" fillId="0" borderId="3" xfId="0" applyFont="1" applyFill="1" applyBorder="1" applyAlignment="1">
      <alignment vertical="top" wrapText="1"/>
    </xf>
    <xf numFmtId="1" fontId="2" fillId="0" borderId="3" xfId="21" applyNumberFormat="1" applyFont="1" applyFill="1" applyBorder="1" applyAlignment="1">
      <alignment horizontal="right"/>
    </xf>
    <xf numFmtId="3" fontId="14" fillId="0" borderId="0" xfId="21" applyNumberFormat="1" applyFont="1" applyFill="1" applyBorder="1"/>
    <xf numFmtId="165" fontId="14" fillId="0" borderId="0" xfId="21" applyNumberFormat="1" applyFont="1" applyFill="1"/>
    <xf numFmtId="165" fontId="2" fillId="0" borderId="0" xfId="21" applyNumberFormat="1" applyFont="1" applyFill="1"/>
    <xf numFmtId="0" fontId="3" fillId="0" borderId="3" xfId="21" applyFont="1" applyFill="1" applyBorder="1" applyAlignment="1">
      <alignment vertical="center" wrapText="1"/>
    </xf>
    <xf numFmtId="0" fontId="14" fillId="0" borderId="0" xfId="21" applyFont="1" applyFill="1" applyAlignment="1">
      <alignment wrapText="1"/>
    </xf>
    <xf numFmtId="0" fontId="2" fillId="0" borderId="0" xfId="21" applyFont="1" applyFill="1" applyAlignment="1">
      <alignment wrapText="1"/>
    </xf>
    <xf numFmtId="164" fontId="14" fillId="0" borderId="0" xfId="21" applyNumberFormat="1" applyFont="1" applyFill="1"/>
    <xf numFmtId="3" fontId="15" fillId="0" borderId="3" xfId="21" applyNumberFormat="1" applyFont="1" applyFill="1" applyBorder="1" applyAlignment="1">
      <alignment horizontal="center" wrapText="1"/>
    </xf>
    <xf numFmtId="3" fontId="15" fillId="0" borderId="3" xfId="21" applyNumberFormat="1" applyFont="1" applyFill="1" applyBorder="1" applyAlignment="1">
      <alignment horizontal="center"/>
    </xf>
    <xf numFmtId="3" fontId="3" fillId="0" borderId="3" xfId="21" applyNumberFormat="1" applyFont="1" applyFill="1" applyBorder="1" applyAlignment="1">
      <alignment horizontal="center"/>
    </xf>
    <xf numFmtId="1" fontId="3" fillId="0" borderId="3" xfId="21" applyNumberFormat="1" applyFont="1" applyFill="1" applyBorder="1" applyAlignment="1">
      <alignment horizontal="center"/>
    </xf>
    <xf numFmtId="3" fontId="2" fillId="0" borderId="3" xfId="21" applyNumberFormat="1" applyFont="1" applyFill="1" applyBorder="1" applyAlignment="1">
      <alignment horizontal="center"/>
    </xf>
    <xf numFmtId="1" fontId="2" fillId="0" borderId="3" xfId="21" applyNumberFormat="1" applyFont="1" applyFill="1" applyBorder="1" applyAlignment="1">
      <alignment horizontal="center"/>
    </xf>
    <xf numFmtId="3" fontId="13" fillId="0" borderId="3" xfId="21" applyNumberFormat="1" applyFont="1" applyFill="1" applyBorder="1" applyAlignment="1">
      <alignment horizontal="center"/>
    </xf>
    <xf numFmtId="0" fontId="2" fillId="0" borderId="3" xfId="21" applyFont="1" applyFill="1" applyBorder="1" applyAlignment="1">
      <alignment wrapText="1"/>
    </xf>
    <xf numFmtId="3" fontId="5" fillId="0" borderId="3" xfId="4" applyNumberFormat="1" applyFont="1" applyFill="1" applyBorder="1" applyAlignment="1">
      <alignment horizontal="center"/>
    </xf>
    <xf numFmtId="3" fontId="3" fillId="0" borderId="3" xfId="21" applyNumberFormat="1" applyFont="1" applyFill="1" applyBorder="1" applyAlignment="1">
      <alignment horizontal="right"/>
    </xf>
    <xf numFmtId="0" fontId="4" fillId="0" borderId="0" xfId="21" applyFont="1" applyFill="1" applyAlignment="1">
      <alignment horizontal="center" wrapText="1"/>
    </xf>
    <xf numFmtId="0" fontId="2" fillId="0" borderId="0" xfId="21" applyFont="1" applyFill="1" applyAlignment="1">
      <alignment horizontal="left" wrapText="1"/>
    </xf>
  </cellXfs>
  <cellStyles count="32">
    <cellStyle name="xl57" xfId="1"/>
    <cellStyle name="xl60" xfId="2"/>
    <cellStyle name="Данные (редактируемые)" xfId="3"/>
    <cellStyle name="Данные (только для чтения)" xfId="4"/>
    <cellStyle name="Данные для удаления" xfId="5"/>
    <cellStyle name="Заголовки полей" xfId="6"/>
    <cellStyle name="Заголовки полей [печать]" xfId="7"/>
    <cellStyle name="Заголовок меры" xfId="8"/>
    <cellStyle name="Заголовок показателя [печать]" xfId="9"/>
    <cellStyle name="Заголовок показателя константы" xfId="10"/>
    <cellStyle name="Заголовок результата расчета" xfId="11"/>
    <cellStyle name="Заголовок свободного показателя" xfId="12"/>
    <cellStyle name="Значение фильтра" xfId="13"/>
    <cellStyle name="Значение фильтра [печать]" xfId="14"/>
    <cellStyle name="Информация о задаче" xfId="15"/>
    <cellStyle name="Обычный" xfId="0" builtinId="0"/>
    <cellStyle name="Обычный 2" xfId="16"/>
    <cellStyle name="Обычный 2 2" xfId="17"/>
    <cellStyle name="Обычный 2 3" xfId="18"/>
    <cellStyle name="Обычный 3 2" xfId="19"/>
    <cellStyle name="Обычный 99" xfId="20"/>
    <cellStyle name="Обычный_Исп бюджРК9мес2005" xfId="21"/>
    <cellStyle name="Отдельная ячейка" xfId="22"/>
    <cellStyle name="Отдельная ячейка - константа" xfId="23"/>
    <cellStyle name="Отдельная ячейка - константа [печать]" xfId="24"/>
    <cellStyle name="Отдельная ячейка [печать]" xfId="25"/>
    <cellStyle name="Отдельная ячейка-результат" xfId="26"/>
    <cellStyle name="Отдельная ячейка-результат [печать]" xfId="27"/>
    <cellStyle name="Свойства элементов измерения" xfId="28"/>
    <cellStyle name="Свойства элементов измерения [печать]" xfId="29"/>
    <cellStyle name="Элементы осей" xfId="30"/>
    <cellStyle name="Элементы осей [печать]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pane xSplit="1" ySplit="3" topLeftCell="B4" activePane="bottomRight" state="frozen"/>
      <selection activeCell="A99" sqref="A99"/>
      <selection pane="topRight" activeCell="A99" sqref="A99"/>
      <selection pane="bottomLeft" activeCell="A99" sqref="A99"/>
      <selection pane="bottomRight" activeCell="M17" sqref="M17"/>
    </sheetView>
  </sheetViews>
  <sheetFormatPr defaultRowHeight="11.25"/>
  <cols>
    <col min="1" max="1" width="58.140625" style="30" customWidth="1"/>
    <col min="2" max="2" width="11.5703125" style="1" customWidth="1"/>
    <col min="3" max="3" width="8.5703125" style="30" customWidth="1"/>
    <col min="4" max="4" width="11.42578125" style="1" customWidth="1"/>
    <col min="5" max="5" width="8.5703125" style="1" customWidth="1"/>
    <col min="6" max="6" width="12" style="1" customWidth="1"/>
    <col min="7" max="7" width="9.28515625" style="1" customWidth="1"/>
    <col min="8" max="8" width="12.7109375" style="1" customWidth="1"/>
    <col min="9" max="9" width="10" style="1" customWidth="1"/>
    <col min="10" max="10" width="9.28515625" style="1" bestFit="1" customWidth="1"/>
    <col min="11" max="11" width="14" style="1" bestFit="1" customWidth="1"/>
    <col min="12" max="12" width="10.5703125" style="1" customWidth="1"/>
    <col min="13" max="13" width="8" style="1" customWidth="1"/>
    <col min="14" max="14" width="10.140625" style="1" customWidth="1"/>
    <col min="15" max="16384" width="9.140625" style="1"/>
  </cols>
  <sheetData>
    <row r="1" spans="1:19" s="16" customFormat="1" ht="12">
      <c r="A1" s="42" t="s">
        <v>29</v>
      </c>
      <c r="B1" s="42"/>
      <c r="C1" s="42"/>
      <c r="D1" s="42"/>
      <c r="E1" s="42"/>
      <c r="F1" s="42"/>
      <c r="G1" s="42"/>
      <c r="H1" s="42"/>
      <c r="I1" s="42"/>
    </row>
    <row r="2" spans="1:19" ht="13.5" customHeight="1">
      <c r="A2" s="17"/>
      <c r="B2" s="4"/>
      <c r="C2" s="17"/>
      <c r="D2" s="11"/>
      <c r="E2" s="11"/>
      <c r="F2" s="11"/>
      <c r="G2" s="4"/>
      <c r="H2" s="18"/>
      <c r="I2" s="18" t="s">
        <v>0</v>
      </c>
    </row>
    <row r="3" spans="1:19" s="20" customFormat="1" ht="44.25" customHeight="1">
      <c r="A3" s="19" t="s">
        <v>1</v>
      </c>
      <c r="B3" s="6" t="s">
        <v>30</v>
      </c>
      <c r="C3" s="5" t="s">
        <v>8</v>
      </c>
      <c r="D3" s="6" t="s">
        <v>20</v>
      </c>
      <c r="E3" s="5" t="s">
        <v>8</v>
      </c>
      <c r="F3" s="6" t="s">
        <v>31</v>
      </c>
      <c r="G3" s="5" t="s">
        <v>8</v>
      </c>
      <c r="H3" s="5" t="s">
        <v>11</v>
      </c>
      <c r="I3" s="5" t="s">
        <v>9</v>
      </c>
    </row>
    <row r="4" spans="1:19" s="20" customFormat="1">
      <c r="A4" s="8">
        <v>1</v>
      </c>
      <c r="B4" s="8">
        <f>A4+1</f>
        <v>2</v>
      </c>
      <c r="C4" s="8">
        <f t="shared" ref="C4:I4" si="0">B4+1</f>
        <v>3</v>
      </c>
      <c r="D4" s="8">
        <f>C4+1</f>
        <v>4</v>
      </c>
      <c r="E4" s="8">
        <f t="shared" si="0"/>
        <v>5</v>
      </c>
      <c r="F4" s="8">
        <f t="shared" si="0"/>
        <v>6</v>
      </c>
      <c r="G4" s="8">
        <f t="shared" si="0"/>
        <v>7</v>
      </c>
      <c r="H4" s="8">
        <f t="shared" si="0"/>
        <v>8</v>
      </c>
      <c r="I4" s="8">
        <f t="shared" si="0"/>
        <v>9</v>
      </c>
    </row>
    <row r="5" spans="1:19" s="20" customFormat="1" ht="15.75" customHeight="1">
      <c r="A5" s="21" t="s">
        <v>10</v>
      </c>
      <c r="B5" s="32">
        <f>B6+B7</f>
        <v>220415</v>
      </c>
      <c r="C5" s="33">
        <v>100</v>
      </c>
      <c r="D5" s="32">
        <f>D6+D7</f>
        <v>320359</v>
      </c>
      <c r="E5" s="33">
        <v>100</v>
      </c>
      <c r="F5" s="32">
        <f>F6+F7</f>
        <v>222373</v>
      </c>
      <c r="G5" s="33">
        <v>100</v>
      </c>
      <c r="H5" s="33">
        <f>F5/B5*100-100</f>
        <v>1</v>
      </c>
      <c r="I5" s="33">
        <f t="shared" ref="I5" si="1">F5/D5*100</f>
        <v>69</v>
      </c>
    </row>
    <row r="6" spans="1:19" ht="15.75" customHeight="1">
      <c r="A6" s="39" t="s">
        <v>27</v>
      </c>
      <c r="B6" s="38">
        <v>83532</v>
      </c>
      <c r="C6" s="38">
        <f>B6/B5*100</f>
        <v>38</v>
      </c>
      <c r="D6" s="38">
        <v>116101</v>
      </c>
      <c r="E6" s="38">
        <f>D6/D5*100</f>
        <v>36</v>
      </c>
      <c r="F6" s="38">
        <v>74345</v>
      </c>
      <c r="G6" s="38">
        <f>F6/F5*100</f>
        <v>33</v>
      </c>
      <c r="H6" s="38">
        <f t="shared" ref="H6" si="2">F6/B6*100-100</f>
        <v>-11</v>
      </c>
      <c r="I6" s="38">
        <f>F6/D6*100</f>
        <v>64</v>
      </c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s="2" customFormat="1" ht="15.75" customHeight="1">
      <c r="A7" s="39" t="s">
        <v>28</v>
      </c>
      <c r="B7" s="38">
        <v>136883</v>
      </c>
      <c r="C7" s="38">
        <f>B7/B5*100</f>
        <v>62</v>
      </c>
      <c r="D7" s="38">
        <v>204258</v>
      </c>
      <c r="E7" s="38">
        <f>D7/D5*100</f>
        <v>64</v>
      </c>
      <c r="F7" s="38">
        <v>148028</v>
      </c>
      <c r="G7" s="38">
        <f>F7/F5*100</f>
        <v>67</v>
      </c>
      <c r="H7" s="38">
        <f>F7/B7*100-100</f>
        <v>8</v>
      </c>
      <c r="I7" s="38">
        <f t="shared" ref="I7" si="3">F7/D7*100</f>
        <v>72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.75" customHeight="1">
      <c r="A8" s="21" t="s">
        <v>21</v>
      </c>
      <c r="B8" s="34">
        <f>SUM(B9:B16)</f>
        <v>230755</v>
      </c>
      <c r="C8" s="34">
        <v>100</v>
      </c>
      <c r="D8" s="34">
        <f>SUM(D9:D16)</f>
        <v>330857</v>
      </c>
      <c r="E8" s="34">
        <v>100</v>
      </c>
      <c r="F8" s="34">
        <f>SUM(F9:F16)</f>
        <v>231150</v>
      </c>
      <c r="G8" s="34">
        <v>100</v>
      </c>
      <c r="H8" s="35">
        <f t="shared" ref="H8:H18" si="4">F8/B8*100-100</f>
        <v>0</v>
      </c>
      <c r="I8" s="34">
        <f>F8/D8*100</f>
        <v>70</v>
      </c>
      <c r="J8" s="13"/>
      <c r="K8" s="25"/>
      <c r="L8" s="13"/>
      <c r="M8" s="13"/>
      <c r="N8" s="13"/>
      <c r="O8" s="13"/>
      <c r="P8" s="13"/>
      <c r="Q8" s="22"/>
      <c r="R8" s="22"/>
    </row>
    <row r="9" spans="1:19" ht="34.5" customHeight="1">
      <c r="A9" s="23" t="s">
        <v>14</v>
      </c>
      <c r="B9" s="36">
        <v>140984</v>
      </c>
      <c r="C9" s="36">
        <f>B9/B8*100</f>
        <v>61</v>
      </c>
      <c r="D9" s="36">
        <v>189415</v>
      </c>
      <c r="E9" s="36">
        <f>D9/D8*100</f>
        <v>57</v>
      </c>
      <c r="F9" s="36">
        <v>147618</v>
      </c>
      <c r="G9" s="36">
        <f>F9/F8*100</f>
        <v>64</v>
      </c>
      <c r="H9" s="37">
        <f>F9/B9*100-100</f>
        <v>5</v>
      </c>
      <c r="I9" s="36">
        <f>F9/D9*100</f>
        <v>78</v>
      </c>
      <c r="J9" s="13"/>
      <c r="K9" s="14"/>
      <c r="L9" s="13"/>
      <c r="M9" s="13"/>
      <c r="N9" s="13"/>
      <c r="O9" s="13"/>
      <c r="P9" s="13"/>
      <c r="Q9" s="22"/>
      <c r="R9" s="22"/>
    </row>
    <row r="10" spans="1:19" ht="22.5">
      <c r="A10" s="23" t="s">
        <v>15</v>
      </c>
      <c r="B10" s="36">
        <v>40314</v>
      </c>
      <c r="C10" s="36">
        <f>B10/B8*100</f>
        <v>17</v>
      </c>
      <c r="D10" s="36">
        <v>71879</v>
      </c>
      <c r="E10" s="36">
        <f>D10/D8*100</f>
        <v>22</v>
      </c>
      <c r="F10" s="36">
        <v>37377</v>
      </c>
      <c r="G10" s="36">
        <f>F10/F8*100</f>
        <v>16</v>
      </c>
      <c r="H10" s="37">
        <f t="shared" si="4"/>
        <v>-7</v>
      </c>
      <c r="I10" s="36">
        <f>F10/D10*100</f>
        <v>52</v>
      </c>
      <c r="J10" s="13"/>
      <c r="K10" s="14"/>
      <c r="L10" s="13"/>
      <c r="M10" s="13"/>
      <c r="N10" s="13"/>
      <c r="O10" s="13"/>
      <c r="P10" s="13"/>
      <c r="Q10" s="22"/>
      <c r="R10" s="22"/>
    </row>
    <row r="11" spans="1:19">
      <c r="A11" s="23" t="s">
        <v>19</v>
      </c>
      <c r="B11" s="36">
        <v>10658</v>
      </c>
      <c r="C11" s="36">
        <f>B11/B8*100</f>
        <v>5</v>
      </c>
      <c r="D11" s="36">
        <v>4180</v>
      </c>
      <c r="E11" s="36">
        <f>D11/D8*100</f>
        <v>1</v>
      </c>
      <c r="F11" s="36">
        <v>3511</v>
      </c>
      <c r="G11" s="36">
        <f t="shared" ref="G11:G20" si="5">F11/F$8*100</f>
        <v>2</v>
      </c>
      <c r="H11" s="37">
        <f t="shared" si="4"/>
        <v>-67</v>
      </c>
      <c r="I11" s="36">
        <f>F11/D11*100</f>
        <v>84</v>
      </c>
      <c r="J11" s="13"/>
      <c r="K11" s="25"/>
      <c r="L11" s="13"/>
      <c r="M11" s="13"/>
      <c r="N11" s="13"/>
      <c r="O11" s="13"/>
      <c r="P11" s="13"/>
      <c r="Q11" s="22"/>
      <c r="R11" s="22"/>
    </row>
    <row r="12" spans="1:19" ht="14.25" customHeight="1">
      <c r="A12" s="23" t="s">
        <v>16</v>
      </c>
      <c r="B12" s="36">
        <v>4482</v>
      </c>
      <c r="C12" s="36">
        <f>B12/B8*100</f>
        <v>2</v>
      </c>
      <c r="D12" s="36">
        <v>1798</v>
      </c>
      <c r="E12" s="36">
        <f>D12/D8*100</f>
        <v>1</v>
      </c>
      <c r="F12" s="36">
        <v>1362</v>
      </c>
      <c r="G12" s="36">
        <f t="shared" si="5"/>
        <v>1</v>
      </c>
      <c r="H12" s="37">
        <v>0</v>
      </c>
      <c r="I12" s="36">
        <f>F12/D12*100</f>
        <v>76</v>
      </c>
      <c r="J12" s="26"/>
      <c r="K12" s="13"/>
      <c r="L12" s="13"/>
      <c r="M12" s="13"/>
      <c r="N12" s="13"/>
      <c r="O12" s="13"/>
      <c r="P12" s="13"/>
      <c r="Q12" s="22"/>
      <c r="R12" s="22"/>
    </row>
    <row r="13" spans="1:19">
      <c r="A13" s="23" t="s">
        <v>12</v>
      </c>
      <c r="B13" s="36">
        <v>6779</v>
      </c>
      <c r="C13" s="36">
        <f>B13/B8*100</f>
        <v>3</v>
      </c>
      <c r="D13" s="36">
        <v>17421</v>
      </c>
      <c r="E13" s="36">
        <f>D13/D8*100</f>
        <v>5</v>
      </c>
      <c r="F13" s="36">
        <v>12100</v>
      </c>
      <c r="G13" s="36">
        <f t="shared" si="5"/>
        <v>5</v>
      </c>
      <c r="H13" s="37">
        <f t="shared" si="4"/>
        <v>78</v>
      </c>
      <c r="I13" s="36">
        <f t="shared" ref="I13:I20" si="6">F13/D13*100</f>
        <v>69</v>
      </c>
      <c r="J13" s="13"/>
      <c r="K13" s="13"/>
      <c r="L13" s="13"/>
      <c r="M13" s="13"/>
      <c r="N13" s="13"/>
      <c r="O13" s="13"/>
      <c r="P13" s="13"/>
      <c r="Q13" s="22"/>
      <c r="R13" s="22"/>
    </row>
    <row r="14" spans="1:19" ht="22.5">
      <c r="A14" s="23" t="s">
        <v>17</v>
      </c>
      <c r="B14" s="36">
        <v>24495</v>
      </c>
      <c r="C14" s="36">
        <f>B14/B8*100</f>
        <v>11</v>
      </c>
      <c r="D14" s="36">
        <v>39170</v>
      </c>
      <c r="E14" s="36">
        <f>D14/D8*100</f>
        <v>12</v>
      </c>
      <c r="F14" s="36">
        <v>24850</v>
      </c>
      <c r="G14" s="36">
        <f t="shared" si="5"/>
        <v>11</v>
      </c>
      <c r="H14" s="37">
        <f t="shared" si="4"/>
        <v>1</v>
      </c>
      <c r="I14" s="36">
        <f t="shared" si="6"/>
        <v>63</v>
      </c>
      <c r="J14" s="22"/>
      <c r="K14" s="22"/>
      <c r="L14" s="22"/>
      <c r="M14" s="22"/>
      <c r="N14" s="22"/>
      <c r="O14" s="22"/>
      <c r="P14" s="22"/>
      <c r="Q14" s="22"/>
      <c r="R14" s="22"/>
    </row>
    <row r="15" spans="1:19">
      <c r="A15" s="23" t="s">
        <v>18</v>
      </c>
      <c r="B15" s="36">
        <v>109</v>
      </c>
      <c r="C15" s="36">
        <f>B15/B8*100</f>
        <v>0</v>
      </c>
      <c r="D15" s="36">
        <v>1274</v>
      </c>
      <c r="E15" s="36">
        <f>D15/D8*100</f>
        <v>0</v>
      </c>
      <c r="F15" s="36">
        <v>418</v>
      </c>
      <c r="G15" s="36">
        <f t="shared" si="5"/>
        <v>0</v>
      </c>
      <c r="H15" s="37">
        <f t="shared" si="4"/>
        <v>283</v>
      </c>
      <c r="I15" s="36">
        <f t="shared" si="6"/>
        <v>33</v>
      </c>
      <c r="J15" s="22"/>
      <c r="K15" s="22"/>
      <c r="L15" s="22"/>
      <c r="M15" s="22"/>
      <c r="N15" s="22"/>
      <c r="O15" s="22"/>
      <c r="P15" s="22"/>
      <c r="Q15" s="22"/>
      <c r="R15" s="22"/>
    </row>
    <row r="16" spans="1:19">
      <c r="A16" s="23" t="s">
        <v>26</v>
      </c>
      <c r="B16" s="36">
        <f>SUM(B17:B20)</f>
        <v>2934</v>
      </c>
      <c r="C16" s="36">
        <f>B16/B8*100</f>
        <v>1</v>
      </c>
      <c r="D16" s="36">
        <f>SUM(D17:D20)</f>
        <v>5720</v>
      </c>
      <c r="E16" s="36">
        <f>D16/D8*100</f>
        <v>2</v>
      </c>
      <c r="F16" s="36">
        <f>SUM(F17:F20)</f>
        <v>3914</v>
      </c>
      <c r="G16" s="36">
        <f t="shared" si="5"/>
        <v>2</v>
      </c>
      <c r="H16" s="37">
        <f t="shared" si="4"/>
        <v>33</v>
      </c>
      <c r="I16" s="36">
        <f t="shared" si="6"/>
        <v>68</v>
      </c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33.75">
      <c r="A17" s="23" t="s">
        <v>22</v>
      </c>
      <c r="B17" s="10">
        <v>297</v>
      </c>
      <c r="C17" s="10">
        <f>B17/B8*100</f>
        <v>0</v>
      </c>
      <c r="D17" s="10">
        <v>601</v>
      </c>
      <c r="E17" s="10">
        <f>D17/D8*100</f>
        <v>0</v>
      </c>
      <c r="F17" s="10">
        <v>353</v>
      </c>
      <c r="G17" s="10">
        <f t="shared" si="5"/>
        <v>0</v>
      </c>
      <c r="H17" s="24">
        <f t="shared" si="4"/>
        <v>19</v>
      </c>
      <c r="I17" s="10">
        <f t="shared" si="6"/>
        <v>59</v>
      </c>
      <c r="J17" s="22"/>
      <c r="K17" s="22"/>
      <c r="L17" s="22"/>
      <c r="M17" s="22"/>
      <c r="N17" s="22"/>
      <c r="O17" s="22"/>
      <c r="P17" s="22"/>
      <c r="Q17" s="22"/>
      <c r="R17" s="22"/>
    </row>
    <row r="18" spans="1:18">
      <c r="A18" s="23" t="s">
        <v>23</v>
      </c>
      <c r="B18" s="10">
        <v>61</v>
      </c>
      <c r="C18" s="10">
        <f>B18/B8*100</f>
        <v>0</v>
      </c>
      <c r="D18" s="10">
        <v>235</v>
      </c>
      <c r="E18" s="10">
        <f>D18/D8*100</f>
        <v>0</v>
      </c>
      <c r="F18" s="10">
        <v>229</v>
      </c>
      <c r="G18" s="10">
        <f t="shared" si="5"/>
        <v>0</v>
      </c>
      <c r="H18" s="24">
        <f t="shared" si="4"/>
        <v>275</v>
      </c>
      <c r="I18" s="10">
        <f t="shared" si="6"/>
        <v>97</v>
      </c>
      <c r="J18" s="27"/>
      <c r="K18" s="22"/>
      <c r="L18" s="22"/>
      <c r="M18" s="22"/>
      <c r="N18" s="22"/>
      <c r="O18" s="22"/>
      <c r="P18" s="22"/>
      <c r="Q18" s="22"/>
      <c r="R18" s="22"/>
    </row>
    <row r="19" spans="1:18">
      <c r="A19" s="23" t="s">
        <v>24</v>
      </c>
      <c r="B19" s="10">
        <v>2427</v>
      </c>
      <c r="C19" s="10">
        <f>B19/B8*100</f>
        <v>1</v>
      </c>
      <c r="D19" s="10">
        <v>4402</v>
      </c>
      <c r="E19" s="10">
        <f>D19/D8*100</f>
        <v>1</v>
      </c>
      <c r="F19" s="10">
        <v>3332</v>
      </c>
      <c r="G19" s="10">
        <f t="shared" si="5"/>
        <v>1</v>
      </c>
      <c r="H19" s="24">
        <f>F19/B19*100-100</f>
        <v>37</v>
      </c>
      <c r="I19" s="10">
        <f t="shared" si="6"/>
        <v>76</v>
      </c>
      <c r="J19" s="22"/>
      <c r="K19" s="22"/>
      <c r="L19" s="22"/>
      <c r="M19" s="22"/>
      <c r="N19" s="22"/>
      <c r="O19" s="22"/>
      <c r="P19" s="22"/>
      <c r="Q19" s="22"/>
      <c r="R19" s="22"/>
    </row>
    <row r="20" spans="1:18">
      <c r="A20" s="23" t="s">
        <v>25</v>
      </c>
      <c r="B20" s="10">
        <v>149</v>
      </c>
      <c r="C20" s="10">
        <f>B20/B8*100</f>
        <v>0</v>
      </c>
      <c r="D20" s="10">
        <v>482</v>
      </c>
      <c r="E20" s="10">
        <f>D20/D8*100</f>
        <v>0</v>
      </c>
      <c r="F20" s="10">
        <v>0</v>
      </c>
      <c r="G20" s="10">
        <f t="shared" si="5"/>
        <v>0</v>
      </c>
      <c r="H20" s="24">
        <f>F20/B20*100-100</f>
        <v>-100</v>
      </c>
      <c r="I20" s="10">
        <f t="shared" si="6"/>
        <v>0</v>
      </c>
      <c r="J20" s="22"/>
      <c r="K20" s="22"/>
      <c r="L20" s="22"/>
      <c r="M20" s="22"/>
      <c r="N20" s="22"/>
      <c r="O20" s="22"/>
      <c r="P20" s="22"/>
      <c r="Q20" s="22"/>
      <c r="R20" s="22"/>
    </row>
    <row r="21" spans="1:18" s="2" customFormat="1" ht="14.25" customHeight="1">
      <c r="A21" s="28" t="s">
        <v>2</v>
      </c>
      <c r="B21" s="34">
        <f>B8-B5</f>
        <v>10340</v>
      </c>
      <c r="C21" s="40" t="s">
        <v>13</v>
      </c>
      <c r="D21" s="34">
        <f>D8-D5</f>
        <v>10498</v>
      </c>
      <c r="E21" s="40" t="s">
        <v>13</v>
      </c>
      <c r="F21" s="34">
        <f>F8-F5</f>
        <v>8777</v>
      </c>
      <c r="G21" s="40" t="s">
        <v>13</v>
      </c>
      <c r="H21" s="40" t="s">
        <v>13</v>
      </c>
      <c r="I21" s="40" t="s">
        <v>13</v>
      </c>
      <c r="J21" s="7"/>
      <c r="K21" s="7"/>
      <c r="L21" s="7"/>
      <c r="M21" s="7"/>
      <c r="N21" s="7"/>
      <c r="O21" s="7"/>
      <c r="P21" s="7"/>
      <c r="Q21" s="7"/>
    </row>
    <row r="22" spans="1:18" s="2" customFormat="1" ht="15.75" customHeight="1">
      <c r="A22" s="28" t="s">
        <v>3</v>
      </c>
      <c r="B22" s="41">
        <f>SUM(B23:B26)</f>
        <v>10340</v>
      </c>
      <c r="C22" s="9" t="s">
        <v>13</v>
      </c>
      <c r="D22" s="41">
        <f>SUM(D23:D26)</f>
        <v>10498</v>
      </c>
      <c r="E22" s="9" t="s">
        <v>13</v>
      </c>
      <c r="F22" s="41">
        <f>SUM(F23:F26)</f>
        <v>8777</v>
      </c>
      <c r="G22" s="9" t="s">
        <v>13</v>
      </c>
      <c r="H22" s="9" t="s">
        <v>13</v>
      </c>
      <c r="I22" s="9" t="s">
        <v>13</v>
      </c>
      <c r="J22" s="7"/>
      <c r="K22" s="7"/>
      <c r="L22" s="7"/>
      <c r="M22" s="7"/>
      <c r="N22" s="7"/>
      <c r="O22" s="7"/>
    </row>
    <row r="23" spans="1:18">
      <c r="A23" s="3" t="s">
        <v>4</v>
      </c>
      <c r="B23" s="9">
        <v>0</v>
      </c>
      <c r="C23" s="9" t="s">
        <v>13</v>
      </c>
      <c r="D23" s="10">
        <v>8056</v>
      </c>
      <c r="E23" s="9" t="s">
        <v>13</v>
      </c>
      <c r="F23" s="9">
        <v>9722</v>
      </c>
      <c r="G23" s="9" t="s">
        <v>13</v>
      </c>
      <c r="H23" s="9" t="s">
        <v>13</v>
      </c>
      <c r="I23" s="9" t="s">
        <v>13</v>
      </c>
    </row>
    <row r="24" spans="1:18" ht="22.5">
      <c r="A24" s="3" t="s">
        <v>5</v>
      </c>
      <c r="B24" s="10">
        <v>3558</v>
      </c>
      <c r="C24" s="9" t="s">
        <v>13</v>
      </c>
      <c r="D24" s="10">
        <v>776</v>
      </c>
      <c r="E24" s="9" t="s">
        <v>13</v>
      </c>
      <c r="F24" s="10">
        <v>-2068</v>
      </c>
      <c r="G24" s="9" t="s">
        <v>13</v>
      </c>
      <c r="H24" s="9" t="s">
        <v>13</v>
      </c>
      <c r="I24" s="9" t="s">
        <v>13</v>
      </c>
    </row>
    <row r="25" spans="1:18">
      <c r="A25" s="3" t="s">
        <v>6</v>
      </c>
      <c r="B25" s="10">
        <v>0</v>
      </c>
      <c r="C25" s="9" t="s">
        <v>13</v>
      </c>
      <c r="D25" s="10">
        <v>0</v>
      </c>
      <c r="E25" s="9" t="s">
        <v>13</v>
      </c>
      <c r="F25" s="10">
        <v>0</v>
      </c>
      <c r="G25" s="9" t="s">
        <v>13</v>
      </c>
      <c r="H25" s="9" t="s">
        <v>13</v>
      </c>
      <c r="I25" s="9" t="s">
        <v>13</v>
      </c>
    </row>
    <row r="26" spans="1:18">
      <c r="A26" s="3" t="s">
        <v>7</v>
      </c>
      <c r="B26" s="10">
        <v>6782</v>
      </c>
      <c r="C26" s="9" t="s">
        <v>13</v>
      </c>
      <c r="D26" s="10">
        <v>1666</v>
      </c>
      <c r="E26" s="9" t="s">
        <v>13</v>
      </c>
      <c r="F26" s="10">
        <v>1123</v>
      </c>
      <c r="G26" s="9" t="s">
        <v>13</v>
      </c>
      <c r="H26" s="9" t="s">
        <v>13</v>
      </c>
      <c r="I26" s="9" t="s">
        <v>13</v>
      </c>
    </row>
    <row r="27" spans="1:18">
      <c r="A27" s="29"/>
      <c r="B27" s="13"/>
      <c r="C27" s="13"/>
      <c r="D27" s="13"/>
      <c r="E27" s="12"/>
      <c r="F27" s="13"/>
      <c r="G27" s="12"/>
      <c r="H27" s="12"/>
      <c r="I27" s="12"/>
    </row>
    <row r="28" spans="1:18" ht="10.5" customHeight="1">
      <c r="A28" s="43"/>
      <c r="B28" s="43"/>
      <c r="C28" s="43"/>
      <c r="D28" s="43"/>
      <c r="E28" s="43"/>
      <c r="F28" s="43"/>
      <c r="G28" s="43"/>
      <c r="H28" s="43"/>
      <c r="I28" s="43"/>
    </row>
    <row r="29" spans="1:18">
      <c r="B29" s="15"/>
      <c r="C29" s="29"/>
      <c r="D29" s="15"/>
      <c r="E29" s="31"/>
      <c r="F29" s="15"/>
      <c r="G29" s="12"/>
      <c r="H29" s="12"/>
      <c r="I29" s="12"/>
    </row>
    <row r="30" spans="1:18">
      <c r="B30" s="25"/>
      <c r="C30" s="29"/>
      <c r="D30" s="25"/>
      <c r="E30" s="12"/>
      <c r="F30" s="25"/>
      <c r="G30" s="12"/>
      <c r="H30" s="12"/>
      <c r="I30" s="12"/>
    </row>
    <row r="31" spans="1:18">
      <c r="B31" s="12"/>
      <c r="C31" s="29"/>
      <c r="D31" s="12"/>
      <c r="E31" s="12"/>
      <c r="F31" s="12"/>
      <c r="G31" s="12"/>
      <c r="H31" s="12"/>
      <c r="I31" s="12"/>
    </row>
    <row r="32" spans="1:18">
      <c r="B32" s="12"/>
      <c r="C32" s="29"/>
      <c r="D32" s="12"/>
      <c r="E32" s="12"/>
      <c r="F32" s="12"/>
      <c r="G32" s="12"/>
      <c r="H32" s="12"/>
      <c r="I32" s="12"/>
    </row>
    <row r="33" spans="1:9">
      <c r="B33" s="12"/>
      <c r="C33" s="29"/>
      <c r="D33" s="12"/>
      <c r="E33" s="12"/>
      <c r="F33" s="12"/>
      <c r="G33" s="12"/>
      <c r="H33" s="12"/>
      <c r="I33" s="12"/>
    </row>
    <row r="34" spans="1:9" ht="11.25" customHeight="1">
      <c r="A34" s="43"/>
      <c r="B34" s="43"/>
      <c r="C34" s="43"/>
      <c r="D34" s="43"/>
      <c r="E34" s="43"/>
      <c r="F34" s="43"/>
      <c r="G34" s="43"/>
      <c r="H34" s="43"/>
      <c r="I34" s="43"/>
    </row>
    <row r="35" spans="1:9">
      <c r="A35" s="29"/>
      <c r="B35" s="12"/>
      <c r="C35" s="29"/>
      <c r="D35" s="12"/>
      <c r="E35" s="12"/>
      <c r="F35" s="12"/>
      <c r="G35" s="12"/>
      <c r="H35" s="12"/>
      <c r="I35" s="12"/>
    </row>
  </sheetData>
  <mergeCells count="3">
    <mergeCell ref="A1:I1"/>
    <mergeCell ref="A28:I28"/>
    <mergeCell ref="A34:I34"/>
  </mergeCells>
  <pageMargins left="0.62992125984251968" right="0.55118110236220474" top="0.59055118110236227" bottom="0.15748031496062992" header="0.15748031496062992" footer="0.1574803149606299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исп_б-та</vt:lpstr>
      <vt:lpstr>'исп_б-та'!Заголовки_для_печати</vt:lpstr>
      <vt:lpstr>'исп_б-та'!Область_печати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Ananina</dc:creator>
  <cp:lastModifiedBy>filina-pc</cp:lastModifiedBy>
  <cp:lastPrinted>2017-08-10T13:15:12Z</cp:lastPrinted>
  <dcterms:created xsi:type="dcterms:W3CDTF">2009-09-25T08:43:03Z</dcterms:created>
  <dcterms:modified xsi:type="dcterms:W3CDTF">2017-10-11T11:15:58Z</dcterms:modified>
</cp:coreProperties>
</file>