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<sst xmlns="http://schemas.openxmlformats.org/spreadsheetml/2006/main" count="82" uniqueCount="55">
  <si>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</si>
  <si>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</si>
  <si>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</si>
  <si>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</si>
  <si>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</si>
  <si>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</si>
  <si>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</si>
  <si>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</si>
  <si>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</si>
  <si>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</si>
  <si>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</si>
  <si>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</si>
  <si>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</si>
  <si>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</si>
  <si>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</si>
  <si>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</si>
  <si>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</si>
  <si>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</si>
  <si>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</si>
  <si>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</si>
  <si>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</si>
  <si>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</si>
  <si>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</si>
  <si>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</si>
  <si>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</si>
  <si>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</si>
  <si>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</si>
  <si>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</si>
  <si>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</si>
  <si>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</si>
  <si>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</si>
  <si>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</si>
  <si>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</si>
  <si>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</si>
  <si>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</si>
  <si>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</si>
  <si>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</si>
  <si>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</si>
  <si>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</si>
  <si>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</si>
  <si>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</si>
  <si>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</si>
  <si>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</si>
  <si>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</si>
  <si>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</si>
  <si>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</si>
  <si>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</si>
  <si>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</si>
  <si>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</si>
  <si>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</si>
  <si>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</si>
  <si>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</si>
  <si>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2022 год</t>
  </si>
  <si>
    <t>в  1 полугодии 2022 года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</si>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</sst>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 horizontal="center"/>
      <protection hidden="1"/>
    </xf>
    <xf numFmtId="0" fontId="1" fillId="0" borderId="2" xfId="20" applyNumberFormat="1" applyFont="1" applyFill="1" applyBorder="1" applyAlignment="1" applyProtection="1">
      <alignment horizontal="center"/>
      <protection hidden="1"/>
    </xf>
    <xf numFmtId="0" fontId="1" fillId="0" borderId="3" xfId="20" applyNumberFormat="1" applyFont="1" applyFill="1" applyBorder="1" applyAlignment="1" applyProtection="1">
      <alignment horizontal="center" vertical="top"/>
      <protection hidden="1"/>
    </xf>
    <xf numFmtId="0" fontId="1" fillId="0" borderId="4" xfId="20" applyNumberFormat="1" applyFont="1" applyFill="1" applyBorder="1" applyAlignment="1" applyProtection="1">
      <alignment horizontal="center" vertical="top"/>
      <protection hidden="1"/>
    </xf>
    <xf numFmtId="0" fontId="1" fillId="0" borderId="5" xfId="20" applyNumberFormat="1" applyFont="1" applyFill="1" applyBorder="1" applyAlignment="1" applyProtection="1">
      <alignment horizontal="center" vertical="top" wrapText="1"/>
      <protection hidden="1"/>
    </xf>
    <xf numFmtId="0" fontId="1" fillId="0" borderId="6" xfId="20" applyNumberFormat="1" applyFont="1" applyFill="1" applyBorder="1" applyAlignment="1" applyProtection="1">
      <alignment horizontal="center" vertical="top" wrapText="1"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165" fontId="3" fillId="0" borderId="7" xfId="20" applyNumberFormat="1" applyFont="1" applyFill="1" applyBorder="1" applyAlignment="1" applyProtection="1">
      <alignment/>
      <protection hidden="1"/>
    </xf>
    <xf numFmtId="165" fontId="3" fillId="0" borderId="8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3" fillId="0" borderId="0" xfId="20" applyFont="1" applyProtection="1">
      <alignment/>
      <protection hidden="1"/>
    </xf>
    <xf numFmtId="164" fontId="4" fillId="0" borderId="10" xfId="20" applyNumberFormat="1" applyFont="1" applyFill="1" applyBorder="1" applyAlignment="1" applyProtection="1">
      <alignment/>
      <protection hidden="1"/>
    </xf>
    <xf numFmtId="0" fontId="2" fillId="0" borderId="0" xfId="20" applyFo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 horizontal="center"/>
      <protection hidden="1"/>
    </xf>
    <xf numFmtId="0" fontId="1" fillId="0" borderId="11" xfId="20" applyNumberFormat="1" applyFont="1" applyFill="1" applyBorder="1" applyAlignment="1" applyProtection="1">
      <alignment horizontal="center" vertical="center"/>
      <protection hidden="1"/>
    </xf>
    <xf numFmtId="166" fontId="3" fillId="0" borderId="8" xfId="20" applyNumberFormat="1" applyFont="1" applyFill="1" applyBorder="1" applyAlignment="1" applyProtection="1">
      <alignment/>
      <protection hidden="1"/>
    </xf>
    <xf numFmtId="167" fontId="3" fillId="0" borderId="8" xfId="20" applyNumberFormat="1" applyFont="1" applyFill="1" applyBorder="1" applyAlignment="1" applyProtection="1">
      <alignment/>
      <protection hidden="1"/>
    </xf>
    <xf numFmtId="165" fontId="4" fillId="0" borderId="10" xfId="20" applyNumberFormat="1" applyFont="1" applyFill="1" applyBorder="1" applyAlignment="1" applyProtection="1">
      <alignment/>
      <protection hidden="1"/>
    </xf>
    <xf numFmtId="165" fontId="3" fillId="0" borderId="12" xfId="20" applyNumberFormat="1" applyFont="1" applyFill="1" applyBorder="1" applyAlignment="1" applyProtection="1">
      <alignment/>
      <protection hidden="1"/>
    </xf>
    <xf numFmtId="165" fontId="3" fillId="0" borderId="8" xfId="0" applyNumberFormat="1" applyFont="1" applyFill="1" applyBorder="1" applyAlignment="1" applyProtection="1">
      <alignment/>
      <protection hidden="1"/>
    </xf>
    <xf numFmtId="166" fontId="3" fillId="0" borderId="7" xfId="20" applyNumberFormat="1" applyFont="1" applyFill="1" applyBorder="1" applyAlignment="1" applyProtection="1">
      <alignment/>
      <protection hidden="1"/>
    </xf>
    <xf numFmtId="167" fontId="3" fillId="0" borderId="7" xfId="20" applyNumberFormat="1" applyFont="1" applyFill="1" applyBorder="1" applyAlignment="1" applyProtection="1">
      <alignment/>
      <protection hidden="1"/>
    </xf>
    <xf numFmtId="165" fontId="3" fillId="0" borderId="13" xfId="20" applyNumberFormat="1" applyFont="1" applyFill="1" applyBorder="1" applyAlignment="1" applyProtection="1">
      <alignment/>
      <protection hidden="1"/>
    </xf>
    <xf numFmtId="49" fontId="3" fillId="0" borderId="14" xfId="20" applyNumberFormat="1" applyFont="1" applyFill="1" applyBorder="1" applyAlignment="1" applyProtection="1">
      <alignment horizontal="left" wrapText="1"/>
      <protection hidden="1"/>
    </xf>
    <xf numFmtId="49" fontId="3" fillId="0" borderId="8" xfId="20" applyNumberFormat="1" applyFont="1" applyFill="1" applyBorder="1" applyAlignment="1" applyProtection="1">
      <alignment horizontal="left" wrapText="1"/>
      <protection hidden="1"/>
    </xf>
    <xf numFmtId="0" fontId="3" fillId="0" borderId="0" xfId="20" applyNumberFormat="1" applyFont="1" applyFill="1" applyAlignment="1" applyProtection="1">
      <alignment horizontal="center" vertical="top" wrapText="1"/>
      <protection hidden="1"/>
    </xf>
    <xf numFmtId="0" fontId="3" fillId="0" borderId="0" xfId="20" applyNumberFormat="1" applyFont="1" applyFill="1" applyAlignment="1" applyProtection="1">
      <alignment horizontal="center" wrapText="1"/>
      <protection hidden="1"/>
    </xf>
    <xf numFmtId="0" fontId="1" fillId="0" borderId="15" xfId="20" applyNumberFormat="1" applyFont="1" applyFill="1" applyBorder="1" applyAlignment="1" applyProtection="1">
      <alignment horizontal="center" vertical="center"/>
      <protection hidden="1"/>
    </xf>
    <xf numFmtId="49" fontId="3" fillId="0" borderId="16" xfId="20" applyNumberFormat="1" applyFont="1" applyFill="1" applyBorder="1" applyAlignment="1" applyProtection="1">
      <alignment horizontal="left" wrapText="1"/>
      <protection hidden="1"/>
    </xf>
    <xf numFmtId="49" fontId="3" fillId="0" borderId="7" xfId="20" applyNumberFormat="1" applyFont="1" applyFill="1" applyBorder="1" applyAlignment="1" applyProtection="1">
      <alignment horizontal="left" wrapText="1"/>
      <protection hidden="1"/>
    </xf>
    <xf numFmtId="0" fontId="1" fillId="0" borderId="17" xfId="20" applyNumberFormat="1" applyFont="1" applyFill="1" applyBorder="1" applyAlignment="1" applyProtection="1">
      <alignment horizontal="center"/>
      <protection hidden="1"/>
    </xf>
    <xf numFmtId="0" fontId="1" fillId="0" borderId="18" xfId="20" applyNumberFormat="1" applyFont="1" applyFill="1" applyBorder="1" applyAlignment="1" applyProtection="1">
      <alignment horizontal="center"/>
      <protection hidden="1"/>
    </xf>
    <xf numFmtId="0" fontId="1" fillId="0" borderId="19" xfId="20" applyNumberFormat="1" applyFont="1" applyFill="1" applyBorder="1" applyAlignment="1" applyProtection="1">
      <alignment horizontal="center"/>
      <protection hidden="1"/>
    </xf>
    <xf numFmtId="0" fontId="1" fillId="0" borderId="17" xfId="20" applyNumberFormat="1" applyFont="1" applyFill="1" applyBorder="1" applyAlignment="1" applyProtection="1">
      <alignment horizontal="center" vertical="center"/>
      <protection hidden="1"/>
    </xf>
    <xf numFmtId="0" fontId="1" fillId="0" borderId="18" xfId="20" applyNumberFormat="1" applyFont="1" applyFill="1" applyBorder="1" applyAlignment="1" applyProtection="1">
      <alignment horizontal="center" vertical="center"/>
      <protection hidden="1"/>
    </xf>
    <xf numFmtId="0" fontId="1" fillId="0" borderId="19" xfId="20" applyNumberFormat="1" applyFont="1" applyFill="1" applyBorder="1" applyAlignment="1" applyProtection="1">
      <alignment horizontal="center" vertical="center"/>
      <protection hidden="1"/>
    </xf>
    <xf numFmtId="0" fontId="1" fillId="0" borderId="20" xfId="20" applyNumberFormat="1" applyFont="1" applyFill="1" applyBorder="1" applyAlignment="1" applyProtection="1">
      <alignment horizontal="center" vertical="center"/>
      <protection hidden="1"/>
    </xf>
    <xf numFmtId="0" fontId="1" fillId="0" borderId="21" xfId="20" applyNumberFormat="1" applyFont="1" applyFill="1" applyBorder="1" applyAlignment="1" applyProtection="1">
      <alignment horizontal="center" vertical="center"/>
      <protection hidden="1"/>
    </xf>
    <xf numFmtId="0" fontId="1" fillId="0" borderId="22" xfId="20" applyNumberFormat="1" applyFont="1" applyFill="1" applyBorder="1" applyAlignment="1" applyProtection="1">
      <alignment horizontal="center" vertical="center"/>
      <protection hidden="1"/>
    </xf>
    <xf numFmtId="0" fontId="4" fillId="0" borderId="23" xfId="20" applyNumberFormat="1" applyFont="1" applyFill="1" applyBorder="1" applyAlignment="1" applyProtection="1">
      <alignment horizontal="center"/>
      <protection hidden="1"/>
    </xf>
    <xf numFmtId="0" fontId="4" fillId="0" borderId="24" xfId="20" applyNumberFormat="1" applyFont="1" applyFill="1" applyBorder="1" applyAlignment="1" applyProtection="1">
      <alignment horizontal="center"/>
      <protection hidden="1"/>
    </xf>
    <xf numFmtId="0" fontId="4" fillId="0" borderId="25" xfId="20" applyNumberFormat="1" applyFont="1" applyFill="1" applyBorder="1" applyAlignment="1" applyProtection="1">
      <alignment horizontal="center"/>
      <protection hidden="1"/>
    </xf>
    <xf numFmtId="49" fontId="3" fillId="0" borderId="26" xfId="20" applyNumberFormat="1" applyFont="1" applyFill="1" applyBorder="1" applyAlignment="1" applyProtection="1">
      <alignment horizontal="left" wrapText="1"/>
      <protection hidden="1"/>
    </xf>
    <xf numFmtId="49" fontId="3" fillId="0" borderId="27" xfId="20" applyNumberFormat="1" applyFont="1" applyFill="1" applyBorder="1" applyAlignment="1" applyProtection="1">
      <alignment horizontal="left" wrapText="1"/>
      <protection hidden="1"/>
    </xf>
    <xf numFmtId="49" fontId="3" fillId="0" borderId="28" xfId="20" applyNumberFormat="1" applyFont="1" applyFill="1" applyBorder="1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110" zoomScaleNormal="110" workbookViewId="0" topLeftCell="A34">
      <selection activeCell="I61" sqref="I61"/>
    </sheetView>
  </sheetViews>
  <sheetFormatPr defaultColWidth="9.140625" defaultRowHeight="12.75"/>
  <cols>
    <col min="1" max="1" width="13.28125" style="0" customWidth="1"/>
    <col min="4" max="4" width="9.140625" style="0" customWidth="1"/>
    <col min="5" max="5" width="9.28125" style="0" bestFit="1" customWidth="1"/>
    <col min="6" max="6" width="7.7109375" style="0" customWidth="1"/>
    <col min="7" max="7" width="7.421875" style="0" customWidth="1"/>
    <col min="8" max="8" width="11.8515625" style="0" customWidth="1"/>
    <col min="9" max="9" width="11.57421875" style="0" customWidth="1"/>
    <col min="10" max="10" width="11.140625" style="0" customWidth="1"/>
  </cols>
  <sheetData>
    <row r="1" spans="1:11" ht="16.5" customHeight="1">
      <c r="A1" s="2"/>
      <c r="B1" s="2"/>
      <c r="C1" s="2"/>
      <c r="D1" s="2"/>
      <c r="E1" s="3"/>
      <c r="F1" s="3"/>
      <c r="G1" s="3"/>
      <c r="H1" s="2"/>
      <c r="I1" s="2"/>
      <c r="J1" s="2"/>
      <c r="K1" s="2"/>
    </row>
    <row r="2" spans="1:11" s="1" customFormat="1" ht="30.75" customHeigh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 ht="12.75">
      <c r="A3" s="20"/>
      <c r="B3" s="20"/>
      <c r="C3" s="20"/>
      <c r="D3" s="35" t="s">
        <v>53</v>
      </c>
      <c r="E3" s="35"/>
      <c r="F3" s="35"/>
      <c r="G3" s="35"/>
      <c r="H3" s="17"/>
      <c r="I3" s="17"/>
      <c r="J3" s="17"/>
      <c r="K3" s="2"/>
    </row>
    <row r="4" spans="1:11" s="1" customFormat="1" ht="12.75">
      <c r="A4" s="13"/>
      <c r="B4" s="13"/>
      <c r="C4" s="13"/>
      <c r="D4" s="13"/>
      <c r="E4" s="13"/>
      <c r="F4" s="13"/>
      <c r="G4" s="13"/>
      <c r="H4" s="2"/>
      <c r="I4" s="2"/>
      <c r="J4" s="2"/>
      <c r="K4" s="2"/>
    </row>
    <row r="5" spans="1:11" ht="13.5" thickBot="1">
      <c r="A5" s="5"/>
      <c r="B5" s="5"/>
      <c r="C5" s="5"/>
      <c r="D5" s="5"/>
      <c r="E5" s="5"/>
      <c r="F5" s="5"/>
      <c r="G5" s="5"/>
      <c r="H5" s="2"/>
      <c r="I5" s="2"/>
      <c r="J5" s="19" t="s">
        <v>51</v>
      </c>
      <c r="K5" s="2"/>
    </row>
    <row r="6" spans="1:11" ht="12.75">
      <c r="A6" s="42" t="s">
        <v>35</v>
      </c>
      <c r="B6" s="43"/>
      <c r="C6" s="43"/>
      <c r="D6" s="44"/>
      <c r="E6" s="36" t="s">
        <v>36</v>
      </c>
      <c r="F6" s="36"/>
      <c r="G6" s="36"/>
      <c r="H6" s="36" t="s">
        <v>52</v>
      </c>
      <c r="I6" s="36"/>
      <c r="J6" s="36"/>
      <c r="K6" s="5"/>
    </row>
    <row r="7" spans="1:11" ht="117" customHeight="1" thickBot="1">
      <c r="A7" s="45"/>
      <c r="B7" s="46"/>
      <c r="C7" s="46"/>
      <c r="D7" s="47"/>
      <c r="E7" s="12" t="s">
        <v>34</v>
      </c>
      <c r="F7" s="11" t="s">
        <v>33</v>
      </c>
      <c r="G7" s="12" t="s">
        <v>32</v>
      </c>
      <c r="H7" s="11" t="s">
        <v>38</v>
      </c>
      <c r="I7" s="10" t="s">
        <v>49</v>
      </c>
      <c r="J7" s="9" t="s">
        <v>39</v>
      </c>
      <c r="K7" s="5"/>
    </row>
    <row r="8" spans="1:11" ht="13.5" thickBot="1">
      <c r="A8" s="39">
        <v>1</v>
      </c>
      <c r="B8" s="40"/>
      <c r="C8" s="40"/>
      <c r="D8" s="41"/>
      <c r="E8" s="8">
        <v>2</v>
      </c>
      <c r="F8" s="22">
        <v>3</v>
      </c>
      <c r="G8" s="8">
        <v>4</v>
      </c>
      <c r="H8" s="22">
        <v>5</v>
      </c>
      <c r="I8" s="23">
        <v>6</v>
      </c>
      <c r="J8" s="7">
        <v>7</v>
      </c>
      <c r="K8" s="5"/>
    </row>
    <row r="9" spans="1:11" ht="24.75" customHeight="1">
      <c r="A9" s="37" t="s">
        <v>31</v>
      </c>
      <c r="B9" s="38"/>
      <c r="C9" s="38"/>
      <c r="D9" s="38"/>
      <c r="E9" s="29">
        <v>31</v>
      </c>
      <c r="F9" s="30" t="s">
        <v>0</v>
      </c>
      <c r="G9" s="30" t="s">
        <v>0</v>
      </c>
      <c r="H9" s="14">
        <f>H10+H15+H17+H21+H25+H27+H31+H33+H35+H37</f>
        <v>162904.02</v>
      </c>
      <c r="I9" s="14">
        <f>I10+I15+I17+I21+I25+I27+I31+I33+I35+I37</f>
        <v>43655.670000000006</v>
      </c>
      <c r="J9" s="31">
        <f>I9*100/H9</f>
        <v>26.79839945017932</v>
      </c>
      <c r="K9" s="21"/>
    </row>
    <row r="10" spans="1:11" ht="12.75" customHeight="1">
      <c r="A10" s="32" t="s">
        <v>30</v>
      </c>
      <c r="B10" s="33"/>
      <c r="C10" s="33"/>
      <c r="D10" s="33"/>
      <c r="E10" s="24">
        <v>31</v>
      </c>
      <c r="F10" s="25">
        <v>1</v>
      </c>
      <c r="G10" s="25" t="s">
        <v>0</v>
      </c>
      <c r="H10" s="15">
        <f>H11+H12+H13+H14</f>
        <v>54788.869999999995</v>
      </c>
      <c r="I10" s="15">
        <f>I11+I12+I13+I14</f>
        <v>22135.78</v>
      </c>
      <c r="J10" s="27">
        <f aca="true" t="shared" si="0" ref="J10:J58">I10*100/H10</f>
        <v>40.40196485162041</v>
      </c>
      <c r="K10" s="21"/>
    </row>
    <row r="11" spans="1:11" ht="54" customHeight="1">
      <c r="A11" s="32" t="s">
        <v>29</v>
      </c>
      <c r="B11" s="33"/>
      <c r="C11" s="33"/>
      <c r="D11" s="33"/>
      <c r="E11" s="24">
        <v>31</v>
      </c>
      <c r="F11" s="25">
        <v>1</v>
      </c>
      <c r="G11" s="25">
        <v>4</v>
      </c>
      <c r="H11" s="15">
        <v>27558.75</v>
      </c>
      <c r="I11" s="28">
        <v>10807.98</v>
      </c>
      <c r="J11" s="27">
        <f t="shared" si="0"/>
        <v>39.2179616274323</v>
      </c>
      <c r="K11" s="21"/>
    </row>
    <row r="12" spans="1:11" ht="12.75" customHeight="1">
      <c r="A12" s="32" t="s">
        <v>40</v>
      </c>
      <c r="B12" s="33"/>
      <c r="C12" s="33"/>
      <c r="D12" s="33"/>
      <c r="E12" s="24">
        <v>31</v>
      </c>
      <c r="F12" s="25">
        <v>1</v>
      </c>
      <c r="G12" s="25">
        <v>5</v>
      </c>
      <c r="H12" s="15">
        <v>11.6</v>
      </c>
      <c r="I12" s="15">
        <v>0</v>
      </c>
      <c r="J12" s="27">
        <f t="shared" si="0"/>
        <v>0</v>
      </c>
      <c r="K12" s="21"/>
    </row>
    <row r="13" spans="1:11" ht="12.75" customHeight="1">
      <c r="A13" s="32" t="s">
        <v>41</v>
      </c>
      <c r="B13" s="33"/>
      <c r="C13" s="33"/>
      <c r="D13" s="33"/>
      <c r="E13" s="24">
        <v>31</v>
      </c>
      <c r="F13" s="25">
        <v>1</v>
      </c>
      <c r="G13" s="25">
        <v>11</v>
      </c>
      <c r="H13" s="15">
        <v>550</v>
      </c>
      <c r="I13" s="15">
        <v>0</v>
      </c>
      <c r="J13" s="27">
        <f t="shared" si="0"/>
        <v>0</v>
      </c>
      <c r="K13" s="21"/>
    </row>
    <row r="14" spans="1:11" ht="12.75" customHeight="1">
      <c r="A14" s="32" t="s">
        <v>28</v>
      </c>
      <c r="B14" s="33"/>
      <c r="C14" s="33"/>
      <c r="D14" s="33"/>
      <c r="E14" s="24">
        <v>31</v>
      </c>
      <c r="F14" s="25">
        <v>1</v>
      </c>
      <c r="G14" s="25">
        <v>13</v>
      </c>
      <c r="H14" s="15">
        <v>26668.52</v>
      </c>
      <c r="I14" s="28">
        <v>11327.8</v>
      </c>
      <c r="J14" s="27">
        <f t="shared" si="0"/>
        <v>42.476297897296135</v>
      </c>
      <c r="K14" s="21"/>
    </row>
    <row r="15" spans="1:11" ht="12.75" customHeight="1">
      <c r="A15" s="32" t="s">
        <v>27</v>
      </c>
      <c r="B15" s="33"/>
      <c r="C15" s="33"/>
      <c r="D15" s="33"/>
      <c r="E15" s="24">
        <v>31</v>
      </c>
      <c r="F15" s="25">
        <v>2</v>
      </c>
      <c r="G15" s="25" t="s">
        <v>0</v>
      </c>
      <c r="H15" s="28">
        <f>H16</f>
        <v>944.8</v>
      </c>
      <c r="I15" s="28">
        <f>I16</f>
        <v>441.16</v>
      </c>
      <c r="J15" s="27">
        <f t="shared" si="0"/>
        <v>46.693480101608806</v>
      </c>
      <c r="K15" s="21"/>
    </row>
    <row r="16" spans="1:11" ht="12.75" customHeight="1">
      <c r="A16" s="32" t="s">
        <v>26</v>
      </c>
      <c r="B16" s="33"/>
      <c r="C16" s="33"/>
      <c r="D16" s="33"/>
      <c r="E16" s="24">
        <v>31</v>
      </c>
      <c r="F16" s="25">
        <v>2</v>
      </c>
      <c r="G16" s="25">
        <v>3</v>
      </c>
      <c r="H16" s="15">
        <v>944.8</v>
      </c>
      <c r="I16" s="28">
        <v>441.16</v>
      </c>
      <c r="J16" s="27">
        <f t="shared" si="0"/>
        <v>46.693480101608806</v>
      </c>
      <c r="K16" s="21"/>
    </row>
    <row r="17" spans="1:11" ht="12.75" customHeight="1">
      <c r="A17" s="32" t="s">
        <v>42</v>
      </c>
      <c r="B17" s="33"/>
      <c r="C17" s="33"/>
      <c r="D17" s="33"/>
      <c r="E17" s="24">
        <v>31</v>
      </c>
      <c r="F17" s="25">
        <v>4</v>
      </c>
      <c r="G17" s="25" t="s">
        <v>0</v>
      </c>
      <c r="H17" s="15">
        <f>H18+H19+H20</f>
        <v>12567.11</v>
      </c>
      <c r="I17" s="15">
        <f>I18+I19+I20</f>
        <v>4894.11</v>
      </c>
      <c r="J17" s="27">
        <f t="shared" si="0"/>
        <v>38.94379853442835</v>
      </c>
      <c r="K17" s="21"/>
    </row>
    <row r="18" spans="1:11" ht="12.75" customHeight="1">
      <c r="A18" s="32" t="s">
        <v>43</v>
      </c>
      <c r="B18" s="33"/>
      <c r="C18" s="33"/>
      <c r="D18" s="33"/>
      <c r="E18" s="24">
        <v>31</v>
      </c>
      <c r="F18" s="25">
        <v>4</v>
      </c>
      <c r="G18" s="25">
        <v>5</v>
      </c>
      <c r="H18" s="15">
        <v>928.2</v>
      </c>
      <c r="I18" s="15">
        <v>0</v>
      </c>
      <c r="J18" s="27">
        <f t="shared" si="0"/>
        <v>0</v>
      </c>
      <c r="K18" s="21"/>
    </row>
    <row r="19" spans="1:11" ht="12.75" customHeight="1">
      <c r="A19" s="32" t="s">
        <v>44</v>
      </c>
      <c r="B19" s="33"/>
      <c r="C19" s="33"/>
      <c r="D19" s="33"/>
      <c r="E19" s="24">
        <v>31</v>
      </c>
      <c r="F19" s="25">
        <v>4</v>
      </c>
      <c r="G19" s="25">
        <v>9</v>
      </c>
      <c r="H19" s="15">
        <v>6744.8</v>
      </c>
      <c r="I19" s="15">
        <v>0</v>
      </c>
      <c r="J19" s="27">
        <f t="shared" si="0"/>
        <v>0</v>
      </c>
      <c r="K19" s="21"/>
    </row>
    <row r="20" spans="1:11" ht="24.75" customHeight="1">
      <c r="A20" s="32" t="s">
        <v>45</v>
      </c>
      <c r="B20" s="33"/>
      <c r="C20" s="33"/>
      <c r="D20" s="33"/>
      <c r="E20" s="24">
        <v>31</v>
      </c>
      <c r="F20" s="25">
        <v>4</v>
      </c>
      <c r="G20" s="25">
        <v>12</v>
      </c>
      <c r="H20" s="15">
        <v>4894.11</v>
      </c>
      <c r="I20" s="15">
        <v>4894.11</v>
      </c>
      <c r="J20" s="16">
        <f t="shared" si="0"/>
        <v>100</v>
      </c>
      <c r="K20" s="21"/>
    </row>
    <row r="21" spans="1:11" ht="24.75" customHeight="1">
      <c r="A21" s="32" t="s">
        <v>25</v>
      </c>
      <c r="B21" s="33"/>
      <c r="C21" s="33"/>
      <c r="D21" s="33"/>
      <c r="E21" s="24">
        <v>31</v>
      </c>
      <c r="F21" s="25">
        <v>5</v>
      </c>
      <c r="G21" s="25" t="s">
        <v>0</v>
      </c>
      <c r="H21" s="15">
        <f>H22+H23+H24</f>
        <v>43817.99</v>
      </c>
      <c r="I21" s="15">
        <f>I22+I23+I24</f>
        <v>929.89</v>
      </c>
      <c r="J21" s="16">
        <f t="shared" si="0"/>
        <v>2.1221648916346916</v>
      </c>
      <c r="K21" s="21"/>
    </row>
    <row r="22" spans="1:11" ht="12.75" customHeight="1">
      <c r="A22" s="32" t="s">
        <v>46</v>
      </c>
      <c r="B22" s="33"/>
      <c r="C22" s="33"/>
      <c r="D22" s="33"/>
      <c r="E22" s="24">
        <v>31</v>
      </c>
      <c r="F22" s="25">
        <v>5</v>
      </c>
      <c r="G22" s="25">
        <v>1</v>
      </c>
      <c r="H22" s="15">
        <v>38638.2</v>
      </c>
      <c r="I22" s="15">
        <v>6.3</v>
      </c>
      <c r="J22" s="16">
        <f t="shared" si="0"/>
        <v>0.01630510738077861</v>
      </c>
      <c r="K22" s="21"/>
    </row>
    <row r="23" spans="1:11" ht="12.75" customHeight="1">
      <c r="A23" s="32" t="s">
        <v>24</v>
      </c>
      <c r="B23" s="33"/>
      <c r="C23" s="33"/>
      <c r="D23" s="33"/>
      <c r="E23" s="24">
        <v>31</v>
      </c>
      <c r="F23" s="25">
        <v>5</v>
      </c>
      <c r="G23" s="25">
        <v>2</v>
      </c>
      <c r="H23" s="15">
        <v>3498.04</v>
      </c>
      <c r="I23" s="15">
        <v>860.14</v>
      </c>
      <c r="J23" s="16">
        <f t="shared" si="0"/>
        <v>24.58919852260123</v>
      </c>
      <c r="K23" s="21"/>
    </row>
    <row r="24" spans="1:11" ht="12.75" customHeight="1">
      <c r="A24" s="32" t="s">
        <v>23</v>
      </c>
      <c r="B24" s="33"/>
      <c r="C24" s="33"/>
      <c r="D24" s="33"/>
      <c r="E24" s="24">
        <v>31</v>
      </c>
      <c r="F24" s="25">
        <v>5</v>
      </c>
      <c r="G24" s="25">
        <v>3</v>
      </c>
      <c r="H24" s="15">
        <v>1681.75</v>
      </c>
      <c r="I24" s="28">
        <v>63.45</v>
      </c>
      <c r="J24" s="16">
        <f t="shared" si="0"/>
        <v>3.7728556563103908</v>
      </c>
      <c r="K24" s="21"/>
    </row>
    <row r="25" spans="1:11" ht="12.75" customHeight="1">
      <c r="A25" s="32" t="s">
        <v>22</v>
      </c>
      <c r="B25" s="33"/>
      <c r="C25" s="33"/>
      <c r="D25" s="33"/>
      <c r="E25" s="24">
        <v>31</v>
      </c>
      <c r="F25" s="25">
        <v>8</v>
      </c>
      <c r="G25" s="25" t="s">
        <v>0</v>
      </c>
      <c r="H25" s="15">
        <f>H26</f>
        <v>16083.64</v>
      </c>
      <c r="I25" s="15">
        <f>I26</f>
        <v>9003.28</v>
      </c>
      <c r="J25" s="16">
        <f t="shared" si="0"/>
        <v>55.97787565501343</v>
      </c>
      <c r="K25" s="21"/>
    </row>
    <row r="26" spans="1:11" ht="12.75" customHeight="1">
      <c r="A26" s="32" t="s">
        <v>21</v>
      </c>
      <c r="B26" s="33"/>
      <c r="C26" s="33"/>
      <c r="D26" s="33"/>
      <c r="E26" s="24">
        <v>31</v>
      </c>
      <c r="F26" s="25">
        <v>8</v>
      </c>
      <c r="G26" s="25">
        <v>1</v>
      </c>
      <c r="H26" s="15">
        <v>16083.64</v>
      </c>
      <c r="I26" s="28">
        <v>9003.28</v>
      </c>
      <c r="J26" s="16">
        <f t="shared" si="0"/>
        <v>55.97787565501343</v>
      </c>
      <c r="K26" s="21"/>
    </row>
    <row r="27" spans="1:11" ht="12.75" customHeight="1">
      <c r="A27" s="32" t="s">
        <v>5</v>
      </c>
      <c r="B27" s="33"/>
      <c r="C27" s="33"/>
      <c r="D27" s="33"/>
      <c r="E27" s="24">
        <v>31</v>
      </c>
      <c r="F27" s="25">
        <v>10</v>
      </c>
      <c r="G27" s="25" t="s">
        <v>0</v>
      </c>
      <c r="H27" s="15">
        <f>H28+H29+H30</f>
        <v>2967.6499999999996</v>
      </c>
      <c r="I27" s="15">
        <f>I28+I29+I30</f>
        <v>1912.05</v>
      </c>
      <c r="J27" s="16">
        <f t="shared" si="0"/>
        <v>64.42976766128082</v>
      </c>
      <c r="K27" s="21"/>
    </row>
    <row r="28" spans="1:11" ht="12.75" customHeight="1">
      <c r="A28" s="32" t="s">
        <v>20</v>
      </c>
      <c r="B28" s="33"/>
      <c r="C28" s="33"/>
      <c r="D28" s="33"/>
      <c r="E28" s="24">
        <v>31</v>
      </c>
      <c r="F28" s="25">
        <v>10</v>
      </c>
      <c r="G28" s="25">
        <v>1</v>
      </c>
      <c r="H28" s="15">
        <v>21.6</v>
      </c>
      <c r="I28" s="28">
        <v>9</v>
      </c>
      <c r="J28" s="16">
        <f t="shared" si="0"/>
        <v>41.666666666666664</v>
      </c>
      <c r="K28" s="21"/>
    </row>
    <row r="29" spans="1:11" ht="12.75" customHeight="1">
      <c r="A29" s="32" t="s">
        <v>3</v>
      </c>
      <c r="B29" s="33"/>
      <c r="C29" s="33"/>
      <c r="D29" s="33"/>
      <c r="E29" s="24">
        <v>31</v>
      </c>
      <c r="F29" s="25">
        <v>10</v>
      </c>
      <c r="G29" s="25">
        <v>4</v>
      </c>
      <c r="H29" s="15">
        <v>1887</v>
      </c>
      <c r="I29" s="15">
        <v>1424.5</v>
      </c>
      <c r="J29" s="16">
        <f t="shared" si="0"/>
        <v>75.49019607843137</v>
      </c>
      <c r="K29" s="21"/>
    </row>
    <row r="30" spans="1:11" ht="12.75" customHeight="1">
      <c r="A30" s="32" t="s">
        <v>19</v>
      </c>
      <c r="B30" s="33"/>
      <c r="C30" s="33"/>
      <c r="D30" s="33"/>
      <c r="E30" s="24">
        <v>31</v>
      </c>
      <c r="F30" s="25">
        <v>10</v>
      </c>
      <c r="G30" s="25">
        <v>6</v>
      </c>
      <c r="H30" s="15">
        <v>1059.05</v>
      </c>
      <c r="I30" s="28">
        <v>478.55</v>
      </c>
      <c r="J30" s="16">
        <f t="shared" si="0"/>
        <v>45.186723950710544</v>
      </c>
      <c r="K30" s="21"/>
    </row>
    <row r="31" spans="1:11" s="1" customFormat="1" ht="12.75" customHeight="1">
      <c r="A31" s="51" t="s">
        <v>2</v>
      </c>
      <c r="B31" s="52"/>
      <c r="C31" s="52"/>
      <c r="D31" s="53"/>
      <c r="E31" s="24">
        <v>31</v>
      </c>
      <c r="F31" s="25">
        <v>11</v>
      </c>
      <c r="G31" s="25" t="s">
        <v>0</v>
      </c>
      <c r="H31" s="15">
        <f>H32</f>
        <v>20212.02</v>
      </c>
      <c r="I31" s="15">
        <f>I32</f>
        <v>0</v>
      </c>
      <c r="J31" s="16">
        <f t="shared" si="0"/>
        <v>0</v>
      </c>
      <c r="K31" s="21"/>
    </row>
    <row r="32" spans="1:11" s="1" customFormat="1" ht="12.75" customHeight="1">
      <c r="A32" s="51" t="s">
        <v>48</v>
      </c>
      <c r="B32" s="52"/>
      <c r="C32" s="52"/>
      <c r="D32" s="53"/>
      <c r="E32" s="24">
        <v>31</v>
      </c>
      <c r="F32" s="25">
        <v>11</v>
      </c>
      <c r="G32" s="25">
        <v>2</v>
      </c>
      <c r="H32" s="15">
        <v>20212.02</v>
      </c>
      <c r="I32" s="28">
        <v>0</v>
      </c>
      <c r="J32" s="16">
        <f t="shared" si="0"/>
        <v>0</v>
      </c>
      <c r="K32" s="21"/>
    </row>
    <row r="33" spans="1:11" ht="12.75" customHeight="1">
      <c r="A33" s="32" t="s">
        <v>18</v>
      </c>
      <c r="B33" s="33"/>
      <c r="C33" s="33"/>
      <c r="D33" s="33"/>
      <c r="E33" s="24">
        <v>31</v>
      </c>
      <c r="F33" s="25">
        <v>12</v>
      </c>
      <c r="G33" s="25" t="s">
        <v>0</v>
      </c>
      <c r="H33" s="15">
        <f>H34</f>
        <v>667.5</v>
      </c>
      <c r="I33" s="15">
        <f>I34</f>
        <v>343.5</v>
      </c>
      <c r="J33" s="16">
        <f t="shared" si="0"/>
        <v>51.46067415730337</v>
      </c>
      <c r="K33" s="21"/>
    </row>
    <row r="34" spans="1:11" ht="12.75" customHeight="1">
      <c r="A34" s="32" t="s">
        <v>17</v>
      </c>
      <c r="B34" s="33"/>
      <c r="C34" s="33"/>
      <c r="D34" s="33"/>
      <c r="E34" s="24">
        <v>31</v>
      </c>
      <c r="F34" s="25">
        <v>12</v>
      </c>
      <c r="G34" s="25">
        <v>2</v>
      </c>
      <c r="H34" s="15">
        <v>667.5</v>
      </c>
      <c r="I34" s="28">
        <v>343.5</v>
      </c>
      <c r="J34" s="16">
        <f t="shared" si="0"/>
        <v>51.46067415730337</v>
      </c>
      <c r="K34" s="21"/>
    </row>
    <row r="35" spans="1:11" ht="24.75" customHeight="1">
      <c r="A35" s="32" t="s">
        <v>16</v>
      </c>
      <c r="B35" s="33"/>
      <c r="C35" s="33"/>
      <c r="D35" s="33"/>
      <c r="E35" s="24">
        <v>31</v>
      </c>
      <c r="F35" s="25">
        <v>13</v>
      </c>
      <c r="G35" s="25" t="s">
        <v>0</v>
      </c>
      <c r="H35" s="15">
        <f>H36</f>
        <v>3000</v>
      </c>
      <c r="I35" s="15">
        <f>I36</f>
        <v>766.46</v>
      </c>
      <c r="J35" s="16">
        <f t="shared" si="0"/>
        <v>25.548666666666666</v>
      </c>
      <c r="K35" s="21"/>
    </row>
    <row r="36" spans="1:11" ht="24.75" customHeight="1">
      <c r="A36" s="32" t="s">
        <v>15</v>
      </c>
      <c r="B36" s="33"/>
      <c r="C36" s="33"/>
      <c r="D36" s="33"/>
      <c r="E36" s="24">
        <v>31</v>
      </c>
      <c r="F36" s="25">
        <v>13</v>
      </c>
      <c r="G36" s="25">
        <v>1</v>
      </c>
      <c r="H36" s="15">
        <v>3000</v>
      </c>
      <c r="I36" s="28">
        <v>766.46</v>
      </c>
      <c r="J36" s="16">
        <f t="shared" si="0"/>
        <v>25.548666666666666</v>
      </c>
      <c r="K36" s="21"/>
    </row>
    <row r="37" spans="1:11" ht="39" customHeight="1">
      <c r="A37" s="32" t="s">
        <v>14</v>
      </c>
      <c r="B37" s="33"/>
      <c r="C37" s="33"/>
      <c r="D37" s="33"/>
      <c r="E37" s="24">
        <v>31</v>
      </c>
      <c r="F37" s="25">
        <v>14</v>
      </c>
      <c r="G37" s="25" t="s">
        <v>0</v>
      </c>
      <c r="H37" s="15">
        <f>H38+H39</f>
        <v>7854.4400000000005</v>
      </c>
      <c r="I37" s="15">
        <f>I38+I39</f>
        <v>3229.44</v>
      </c>
      <c r="J37" s="16">
        <f t="shared" si="0"/>
        <v>41.11610757737025</v>
      </c>
      <c r="K37" s="21"/>
    </row>
    <row r="38" spans="1:11" ht="39.75" customHeight="1">
      <c r="A38" s="32" t="s">
        <v>13</v>
      </c>
      <c r="B38" s="33"/>
      <c r="C38" s="33"/>
      <c r="D38" s="33"/>
      <c r="E38" s="24">
        <v>31</v>
      </c>
      <c r="F38" s="25">
        <v>14</v>
      </c>
      <c r="G38" s="25">
        <v>1</v>
      </c>
      <c r="H38" s="15">
        <v>6257</v>
      </c>
      <c r="I38" s="28">
        <v>3132</v>
      </c>
      <c r="J38" s="16">
        <f t="shared" si="0"/>
        <v>50.05593735016781</v>
      </c>
      <c r="K38" s="21"/>
    </row>
    <row r="39" spans="1:11" s="1" customFormat="1" ht="24.75" customHeight="1">
      <c r="A39" s="51" t="s">
        <v>54</v>
      </c>
      <c r="B39" s="52"/>
      <c r="C39" s="52"/>
      <c r="D39" s="53"/>
      <c r="E39" s="24">
        <v>31</v>
      </c>
      <c r="F39" s="25">
        <v>14</v>
      </c>
      <c r="G39" s="25">
        <v>3</v>
      </c>
      <c r="H39" s="15">
        <v>1597.44</v>
      </c>
      <c r="I39" s="28">
        <v>97.44</v>
      </c>
      <c r="J39" s="16">
        <f aca="true" t="shared" si="1" ref="J39">I39*100/H39</f>
        <v>6.099759615384615</v>
      </c>
      <c r="K39" s="21"/>
    </row>
    <row r="40" spans="1:11" ht="24.75" customHeight="1">
      <c r="A40" s="32" t="s">
        <v>12</v>
      </c>
      <c r="B40" s="33"/>
      <c r="C40" s="33"/>
      <c r="D40" s="33"/>
      <c r="E40" s="24">
        <v>40</v>
      </c>
      <c r="F40" s="25" t="s">
        <v>0</v>
      </c>
      <c r="G40" s="25" t="s">
        <v>0</v>
      </c>
      <c r="H40" s="15">
        <f>H41+H43+H45+H51+H53+H56</f>
        <v>347611.3399999999</v>
      </c>
      <c r="I40" s="15">
        <f>I41+I43+I45+I51+I53+I56</f>
        <v>176619.69</v>
      </c>
      <c r="J40" s="16">
        <f t="shared" si="0"/>
        <v>50.80953055213908</v>
      </c>
      <c r="K40" s="21"/>
    </row>
    <row r="41" spans="1:11" ht="12.75" customHeight="1">
      <c r="A41" s="32" t="s">
        <v>30</v>
      </c>
      <c r="B41" s="33"/>
      <c r="C41" s="33"/>
      <c r="D41" s="33"/>
      <c r="E41" s="24">
        <v>40</v>
      </c>
      <c r="F41" s="25">
        <v>1</v>
      </c>
      <c r="G41" s="25" t="s">
        <v>0</v>
      </c>
      <c r="H41" s="15">
        <f>H42</f>
        <v>100</v>
      </c>
      <c r="I41" s="15">
        <f>I42</f>
        <v>0</v>
      </c>
      <c r="J41" s="16">
        <f t="shared" si="0"/>
        <v>0</v>
      </c>
      <c r="K41" s="21"/>
    </row>
    <row r="42" spans="1:11" ht="12.75" customHeight="1">
      <c r="A42" s="32" t="s">
        <v>28</v>
      </c>
      <c r="B42" s="33"/>
      <c r="C42" s="33"/>
      <c r="D42" s="33"/>
      <c r="E42" s="24">
        <v>40</v>
      </c>
      <c r="F42" s="25">
        <v>1</v>
      </c>
      <c r="G42" s="25">
        <v>13</v>
      </c>
      <c r="H42" s="15">
        <v>100</v>
      </c>
      <c r="I42" s="15">
        <v>0</v>
      </c>
      <c r="J42" s="16">
        <f t="shared" si="0"/>
        <v>0</v>
      </c>
      <c r="K42" s="21"/>
    </row>
    <row r="43" spans="1:11" ht="12.75" customHeight="1">
      <c r="A43" s="32" t="s">
        <v>42</v>
      </c>
      <c r="B43" s="33"/>
      <c r="C43" s="33"/>
      <c r="D43" s="33"/>
      <c r="E43" s="24">
        <v>40</v>
      </c>
      <c r="F43" s="25">
        <v>4</v>
      </c>
      <c r="G43" s="25" t="s">
        <v>0</v>
      </c>
      <c r="H43" s="15">
        <f>H44</f>
        <v>395.85</v>
      </c>
      <c r="I43" s="15">
        <f>I44</f>
        <v>0</v>
      </c>
      <c r="J43" s="16">
        <f t="shared" si="0"/>
        <v>0</v>
      </c>
      <c r="K43" s="21"/>
    </row>
    <row r="44" spans="1:11" ht="12.75" customHeight="1">
      <c r="A44" s="32" t="s">
        <v>47</v>
      </c>
      <c r="B44" s="33"/>
      <c r="C44" s="33"/>
      <c r="D44" s="33"/>
      <c r="E44" s="24">
        <v>40</v>
      </c>
      <c r="F44" s="25">
        <v>4</v>
      </c>
      <c r="G44" s="25">
        <v>1</v>
      </c>
      <c r="H44" s="15">
        <v>395.85</v>
      </c>
      <c r="I44" s="15">
        <v>0</v>
      </c>
      <c r="J44" s="16">
        <f t="shared" si="0"/>
        <v>0</v>
      </c>
      <c r="K44" s="21"/>
    </row>
    <row r="45" spans="1:11" ht="12.75" customHeight="1">
      <c r="A45" s="32" t="s">
        <v>11</v>
      </c>
      <c r="B45" s="33"/>
      <c r="C45" s="33"/>
      <c r="D45" s="33"/>
      <c r="E45" s="24">
        <v>40</v>
      </c>
      <c r="F45" s="25">
        <v>7</v>
      </c>
      <c r="G45" s="25" t="s">
        <v>0</v>
      </c>
      <c r="H45" s="15">
        <f>H46+H47+H48+H49+H50</f>
        <v>331142.41</v>
      </c>
      <c r="I45" s="15">
        <f>I46+I47+I48+I49+I50</f>
        <v>170586.6</v>
      </c>
      <c r="J45" s="16">
        <f t="shared" si="0"/>
        <v>51.514573442888214</v>
      </c>
      <c r="K45" s="21"/>
    </row>
    <row r="46" spans="1:11" ht="12.75" customHeight="1">
      <c r="A46" s="32" t="s">
        <v>10</v>
      </c>
      <c r="B46" s="33"/>
      <c r="C46" s="33"/>
      <c r="D46" s="33"/>
      <c r="E46" s="24">
        <v>40</v>
      </c>
      <c r="F46" s="25">
        <v>7</v>
      </c>
      <c r="G46" s="25">
        <v>1</v>
      </c>
      <c r="H46" s="15">
        <v>88844.12</v>
      </c>
      <c r="I46" s="28">
        <v>46334.82</v>
      </c>
      <c r="J46" s="16">
        <f t="shared" si="0"/>
        <v>52.1529393278925</v>
      </c>
      <c r="K46" s="21"/>
    </row>
    <row r="47" spans="1:11" ht="12.75" customHeight="1">
      <c r="A47" s="32" t="s">
        <v>9</v>
      </c>
      <c r="B47" s="33"/>
      <c r="C47" s="33"/>
      <c r="D47" s="33"/>
      <c r="E47" s="24">
        <v>40</v>
      </c>
      <c r="F47" s="25">
        <v>7</v>
      </c>
      <c r="G47" s="25">
        <v>2</v>
      </c>
      <c r="H47" s="15">
        <v>179866.75</v>
      </c>
      <c r="I47" s="28">
        <v>92232.09</v>
      </c>
      <c r="J47" s="16">
        <f t="shared" si="0"/>
        <v>51.2780099712704</v>
      </c>
      <c r="K47" s="21"/>
    </row>
    <row r="48" spans="1:11" ht="12.75" customHeight="1">
      <c r="A48" s="32" t="s">
        <v>8</v>
      </c>
      <c r="B48" s="33"/>
      <c r="C48" s="33"/>
      <c r="D48" s="33"/>
      <c r="E48" s="24">
        <v>40</v>
      </c>
      <c r="F48" s="25">
        <v>7</v>
      </c>
      <c r="G48" s="25">
        <v>3</v>
      </c>
      <c r="H48" s="15">
        <v>43070.54</v>
      </c>
      <c r="I48" s="28">
        <v>23124.54</v>
      </c>
      <c r="J48" s="16">
        <f t="shared" si="0"/>
        <v>53.6899235533151</v>
      </c>
      <c r="K48" s="21"/>
    </row>
    <row r="49" spans="1:11" ht="12.75" customHeight="1">
      <c r="A49" s="32" t="s">
        <v>7</v>
      </c>
      <c r="B49" s="33"/>
      <c r="C49" s="33"/>
      <c r="D49" s="33"/>
      <c r="E49" s="24">
        <v>40</v>
      </c>
      <c r="F49" s="25">
        <v>7</v>
      </c>
      <c r="G49" s="25">
        <v>7</v>
      </c>
      <c r="H49" s="15">
        <v>1616.83</v>
      </c>
      <c r="I49" s="28">
        <v>847.88</v>
      </c>
      <c r="J49" s="16">
        <f t="shared" si="0"/>
        <v>52.44088741549823</v>
      </c>
      <c r="K49" s="21"/>
    </row>
    <row r="50" spans="1:11" ht="12.75" customHeight="1">
      <c r="A50" s="32" t="s">
        <v>6</v>
      </c>
      <c r="B50" s="33"/>
      <c r="C50" s="33"/>
      <c r="D50" s="33"/>
      <c r="E50" s="24">
        <v>40</v>
      </c>
      <c r="F50" s="25">
        <v>7</v>
      </c>
      <c r="G50" s="25">
        <v>9</v>
      </c>
      <c r="H50" s="15">
        <v>17744.17</v>
      </c>
      <c r="I50" s="28">
        <v>8047.27</v>
      </c>
      <c r="J50" s="16">
        <f t="shared" si="0"/>
        <v>45.351628168575935</v>
      </c>
      <c r="K50" s="21"/>
    </row>
    <row r="51" spans="1:11" ht="12.75" customHeight="1">
      <c r="A51" s="32" t="s">
        <v>22</v>
      </c>
      <c r="B51" s="33"/>
      <c r="C51" s="33"/>
      <c r="D51" s="33"/>
      <c r="E51" s="24">
        <v>40</v>
      </c>
      <c r="F51" s="25">
        <v>8</v>
      </c>
      <c r="G51" s="25" t="s">
        <v>0</v>
      </c>
      <c r="H51" s="15">
        <f>H52</f>
        <v>30</v>
      </c>
      <c r="I51" s="15">
        <f>I52</f>
        <v>0</v>
      </c>
      <c r="J51" s="16">
        <f t="shared" si="0"/>
        <v>0</v>
      </c>
      <c r="K51" s="21"/>
    </row>
    <row r="52" spans="1:11" ht="12.75" customHeight="1">
      <c r="A52" s="32" t="s">
        <v>21</v>
      </c>
      <c r="B52" s="33"/>
      <c r="C52" s="33"/>
      <c r="D52" s="33"/>
      <c r="E52" s="24">
        <v>40</v>
      </c>
      <c r="F52" s="25">
        <v>8</v>
      </c>
      <c r="G52" s="25">
        <v>1</v>
      </c>
      <c r="H52" s="15">
        <v>30</v>
      </c>
      <c r="I52" s="15">
        <v>0</v>
      </c>
      <c r="J52" s="16">
        <f t="shared" si="0"/>
        <v>0</v>
      </c>
      <c r="K52" s="21"/>
    </row>
    <row r="53" spans="1:11" ht="12.75" customHeight="1">
      <c r="A53" s="32" t="s">
        <v>5</v>
      </c>
      <c r="B53" s="33"/>
      <c r="C53" s="33"/>
      <c r="D53" s="33"/>
      <c r="E53" s="24">
        <v>40</v>
      </c>
      <c r="F53" s="25">
        <v>10</v>
      </c>
      <c r="G53" s="25" t="s">
        <v>0</v>
      </c>
      <c r="H53" s="15">
        <f>H54+H55</f>
        <v>13642.029999999999</v>
      </c>
      <c r="I53" s="15">
        <f>I54+I55</f>
        <v>5787.97</v>
      </c>
      <c r="J53" s="16">
        <f t="shared" si="0"/>
        <v>42.42748329977284</v>
      </c>
      <c r="K53" s="21"/>
    </row>
    <row r="54" spans="1:11" ht="12.75" customHeight="1">
      <c r="A54" s="32" t="s">
        <v>4</v>
      </c>
      <c r="B54" s="33"/>
      <c r="C54" s="33"/>
      <c r="D54" s="33"/>
      <c r="E54" s="24">
        <v>40</v>
      </c>
      <c r="F54" s="25">
        <v>10</v>
      </c>
      <c r="G54" s="25">
        <v>3</v>
      </c>
      <c r="H54" s="15">
        <v>7459.03</v>
      </c>
      <c r="I54" s="28">
        <v>3179.59</v>
      </c>
      <c r="J54" s="16">
        <f t="shared" si="0"/>
        <v>42.627392569811356</v>
      </c>
      <c r="K54" s="21"/>
    </row>
    <row r="55" spans="1:11" ht="12.75" customHeight="1">
      <c r="A55" s="32" t="s">
        <v>3</v>
      </c>
      <c r="B55" s="33"/>
      <c r="C55" s="33"/>
      <c r="D55" s="33"/>
      <c r="E55" s="24">
        <v>40</v>
      </c>
      <c r="F55" s="25">
        <v>10</v>
      </c>
      <c r="G55" s="25">
        <v>4</v>
      </c>
      <c r="H55" s="15">
        <v>6183</v>
      </c>
      <c r="I55" s="28">
        <v>2608.38</v>
      </c>
      <c r="J55" s="16">
        <f t="shared" si="0"/>
        <v>42.1863173216885</v>
      </c>
      <c r="K55" s="21"/>
    </row>
    <row r="56" spans="1:11" ht="12.75" customHeight="1">
      <c r="A56" s="32" t="s">
        <v>2</v>
      </c>
      <c r="B56" s="33"/>
      <c r="C56" s="33"/>
      <c r="D56" s="33"/>
      <c r="E56" s="24">
        <v>40</v>
      </c>
      <c r="F56" s="25">
        <v>11</v>
      </c>
      <c r="G56" s="25" t="s">
        <v>0</v>
      </c>
      <c r="H56" s="15">
        <f>H57</f>
        <v>2301.05</v>
      </c>
      <c r="I56" s="15">
        <f>I57</f>
        <v>245.12</v>
      </c>
      <c r="J56" s="16">
        <f t="shared" si="0"/>
        <v>10.652528193650724</v>
      </c>
      <c r="K56" s="21"/>
    </row>
    <row r="57" spans="1:11" ht="12.75" customHeight="1" thickBot="1">
      <c r="A57" s="32" t="s">
        <v>1</v>
      </c>
      <c r="B57" s="33"/>
      <c r="C57" s="33"/>
      <c r="D57" s="33"/>
      <c r="E57" s="24">
        <v>40</v>
      </c>
      <c r="F57" s="25">
        <v>11</v>
      </c>
      <c r="G57" s="25">
        <v>1</v>
      </c>
      <c r="H57" s="15">
        <v>2301.05</v>
      </c>
      <c r="I57" s="28">
        <v>245.12</v>
      </c>
      <c r="J57" s="16">
        <f t="shared" si="0"/>
        <v>10.652528193650724</v>
      </c>
      <c r="K57" s="21"/>
    </row>
    <row r="58" spans="1:11" ht="13.5" thickBot="1">
      <c r="A58" s="48" t="s">
        <v>50</v>
      </c>
      <c r="B58" s="49"/>
      <c r="C58" s="49"/>
      <c r="D58" s="49"/>
      <c r="E58" s="49"/>
      <c r="F58" s="49"/>
      <c r="G58" s="50"/>
      <c r="H58" s="18">
        <f>H9+H40</f>
        <v>510515.35999999987</v>
      </c>
      <c r="I58" s="18">
        <f>I9+I40</f>
        <v>220275.36000000002</v>
      </c>
      <c r="J58" s="26">
        <f t="shared" si="0"/>
        <v>43.14764593958545</v>
      </c>
      <c r="K58" s="6"/>
    </row>
    <row r="59" spans="1:11" ht="12.75">
      <c r="A59" s="2"/>
      <c r="B59" s="2"/>
      <c r="C59" s="2"/>
      <c r="D59" s="2"/>
      <c r="E59" s="2"/>
      <c r="F59" s="2"/>
      <c r="G59" s="2"/>
      <c r="H59" s="4"/>
      <c r="I59" s="2"/>
      <c r="J59" s="4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56">
    <mergeCell ref="A58:G58"/>
    <mergeCell ref="A31:D31"/>
    <mergeCell ref="A32:D32"/>
    <mergeCell ref="A39:D39"/>
    <mergeCell ref="A30:D30"/>
    <mergeCell ref="A34:D34"/>
    <mergeCell ref="A53:D53"/>
    <mergeCell ref="A35:D35"/>
    <mergeCell ref="A37:D37"/>
    <mergeCell ref="A41:D41"/>
    <mergeCell ref="A36:D36"/>
    <mergeCell ref="A38:D38"/>
    <mergeCell ref="A40:D40"/>
    <mergeCell ref="A42:D42"/>
    <mergeCell ref="A49:D49"/>
    <mergeCell ref="A54:D54"/>
    <mergeCell ref="E6:G6"/>
    <mergeCell ref="H6:J6"/>
    <mergeCell ref="A9:D9"/>
    <mergeCell ref="A10:D10"/>
    <mergeCell ref="A15:D15"/>
    <mergeCell ref="A8:D8"/>
    <mergeCell ref="A6:D7"/>
    <mergeCell ref="A14:D14"/>
    <mergeCell ref="A18:D18"/>
    <mergeCell ref="A2:J2"/>
    <mergeCell ref="D3:G3"/>
    <mergeCell ref="A55:D55"/>
    <mergeCell ref="A44:D44"/>
    <mergeCell ref="A46:D46"/>
    <mergeCell ref="A43:D43"/>
    <mergeCell ref="A50:D50"/>
    <mergeCell ref="A52:D52"/>
    <mergeCell ref="A17:D17"/>
    <mergeCell ref="A21:D21"/>
    <mergeCell ref="A27:D27"/>
    <mergeCell ref="A33:D33"/>
    <mergeCell ref="A28:D28"/>
    <mergeCell ref="A23:D23"/>
    <mergeCell ref="A29:D29"/>
    <mergeCell ref="A57:D57"/>
    <mergeCell ref="A11:D11"/>
    <mergeCell ref="A12:D12"/>
    <mergeCell ref="A13:D13"/>
    <mergeCell ref="A19:D19"/>
    <mergeCell ref="A20:D20"/>
    <mergeCell ref="A22:D22"/>
    <mergeCell ref="A24:D24"/>
    <mergeCell ref="A26:D26"/>
    <mergeCell ref="A25:D25"/>
    <mergeCell ref="A45:D45"/>
    <mergeCell ref="A51:D51"/>
    <mergeCell ref="A47:D47"/>
    <mergeCell ref="A48:D48"/>
    <mergeCell ref="A56:D56"/>
    <mergeCell ref="A16:D16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2022-07-13T08:38:10Z</cp:lastPrinted>
  <dcterms:created xsi:type="dcterms:W3CDTF">2022-04-06T09:29:44Z</dcterms:created>
  <dcterms:modified xsi:type="dcterms:W3CDTF">2022-07-13T08:52:45Z</dcterms:modified>
  <cp:category/>
  <cp:version/>
  <cp:contentType/>
  <cp:contentStatus/>
</cp:coreProperties>
</file>