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долговая книга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<sst xmlns="http://schemas.openxmlformats.org/spreadsheetml/2006/main" count="61" uniqueCount="53">
  <si>
    <t>№ п/п</t>
  </si>
  <si>
    <t>Итого по разделу</t>
  </si>
  <si>
    <t xml:space="preserve"> I.   Муниципальные ценные бумаги </t>
  </si>
  <si>
    <t>рублей</t>
  </si>
  <si>
    <t>Наименование кредитора (бенефициара), принципала</t>
  </si>
  <si>
    <t>Всего</t>
  </si>
  <si>
    <t xml:space="preserve"> № и дата документа</t>
  </si>
  <si>
    <t>Форма обеспечения долгового обязательства</t>
  </si>
  <si>
    <t>Лахденпохского муниципального района</t>
  </si>
  <si>
    <t xml:space="preserve">МУНИЦИПАЛЬНАЯ  ДОЛГОВАЯ КНИГА </t>
  </si>
  <si>
    <t xml:space="preserve"> IV. Муниципальные гарантии</t>
  </si>
  <si>
    <t xml:space="preserve">Объем кредита/гарантии по договору (соглашению),облигационного займа ( по решению об эмиссии) </t>
  </si>
  <si>
    <t>Валюта долгового обязательства</t>
  </si>
  <si>
    <t>Объем долгового обязательства по договору (соглашению),решению об эмиссии</t>
  </si>
  <si>
    <t>Дата погашения долгового обязательства по договору (соглашению), решению об эмиссии</t>
  </si>
  <si>
    <t>Размер процентной ставки, ставки купонного дохода по договору ( соглашению)/решению об эмиссии ( дополнительному соглашению)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</si>
  <si>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</si>
  <si>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</si>
  <si>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</si>
  <si>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начисленных процентов в текущем году</t>
  </si>
  <si>
    <t>Сумма уплаченных процентов в текущем году</t>
  </si>
  <si>
    <t xml:space="preserve"> V. Иные долговые обязательства</t>
  </si>
  <si>
    <t>ИТОГО МУНИЦИПАЛЬНЫЙ ДОЛГ</t>
  </si>
  <si>
    <t>руб.</t>
  </si>
  <si>
    <t>ПАО "Сбербанк России"</t>
  </si>
  <si>
    <t>МК 01063000006200000150001 от 19.05.2020г.</t>
  </si>
  <si>
    <t>Администрации Лахденпохского</t>
  </si>
  <si>
    <t>муниципального района</t>
  </si>
  <si>
    <t>М.П.</t>
  </si>
  <si>
    <t>Сумма погашения (прекращения по иным основаниям) кредита, облигационного займа, муниципальной гарантии</t>
  </si>
  <si>
    <t>в том числе объем  просроченной задолженности</t>
  </si>
  <si>
    <t>Казна муниципального образования</t>
  </si>
  <si>
    <t>21.05.2020, 01.12.2020</t>
  </si>
  <si>
    <t>Т.В.Сергушкина</t>
  </si>
  <si>
    <t>Исполнитель Кнопова Е.Л.</t>
  </si>
  <si>
    <t>тел.8(964)3178409</t>
  </si>
  <si>
    <t>Приложение № 1 к Постановлению АЛМР от 18.06.2020 года № 406</t>
  </si>
  <si>
    <t xml:space="preserve"> Начальник финансового управления</t>
  </si>
  <si>
    <t>Министерство финансов Республики Карелия</t>
  </si>
  <si>
    <t>Соглашение № 5-1/22 от 06.07.2022г.</t>
  </si>
  <si>
    <t xml:space="preserve"> III. Кредиты, привлеченные муниципальным образованием от кредитных организаций, иностранных банков и международных финансовых организаций</t>
  </si>
  <si>
    <t>Объем муниципального долга на 01.01.2023 года</t>
  </si>
  <si>
    <t>Объем задолженности по процентам на 01.01.2023г.</t>
  </si>
  <si>
    <t>МК 01063000006230000060001 от 04.04.2023г.</t>
  </si>
  <si>
    <t>АКБ "НООСФЕРА"</t>
  </si>
  <si>
    <t xml:space="preserve"> II. Бюджетные кредиты, привлеченные в местный бюджет от других бюджетов бюджетной системы Российской Федерации</t>
  </si>
  <si>
    <t xml:space="preserve"> Глава  Администрации Лахденпохского муниципального района</t>
  </si>
  <si>
    <t>О.Н.Жесткова</t>
  </si>
  <si>
    <t>12.05.2023,  15.06.2023</t>
  </si>
  <si>
    <t>по состоянию на 01 августа 2023 года</t>
  </si>
  <si>
    <t>Объем муниципального долга  на 01.08.2023 года</t>
  </si>
  <si>
    <t>Объем  долга по процентам на 01.08.2023г.</t>
  </si>
  <si>
    <t>Закрыт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</si>
</sst>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mmm/yyyy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</numFmts>
  <fonts count="56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Times New Roman Cyr"/>
      <family val="1"/>
    </font>
    <font>
      <b/>
      <i/>
      <sz val="14"/>
      <name val="Times New Roman Cyr"/>
      <family val="0"/>
    </font>
    <font>
      <sz val="12"/>
      <name val="Times New Roman Cyr"/>
      <family val="1"/>
    </font>
    <font>
      <b/>
      <sz val="8"/>
      <name val="Times New Roman Cyr"/>
      <family val="1"/>
    </font>
    <font>
      <b/>
      <sz val="10"/>
      <name val="Arial Cyr"/>
      <family val="0"/>
    </font>
    <font>
      <i/>
      <sz val="9"/>
      <name val="Times New Roman Cyr"/>
      <family val="0"/>
    </font>
    <font>
      <u val="single"/>
      <sz val="14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 Cyr"/>
      <family val="0"/>
    </font>
    <font>
      <b/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 Cyr"/>
      <family val="0"/>
    </font>
    <font>
      <b/>
      <sz val="10"/>
      <color rgb="FFFF0000"/>
      <name val="Times New Roman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wrapText="1"/>
    </xf>
    <xf numFmtId="49" fontId="1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172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left" vertical="center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49" fontId="17" fillId="0" borderId="0" xfId="0" applyNumberFormat="1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4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49" fontId="16" fillId="0" borderId="0" xfId="0" applyNumberFormat="1" applyFont="1" applyAlignment="1">
      <alignment vertical="center" wrapText="1"/>
    </xf>
    <xf numFmtId="0" fontId="17" fillId="0" borderId="0" xfId="0" applyFont="1" applyAlignment="1">
      <alignment vertical="center" wrapText="1"/>
    </xf>
    <xf numFmtId="4" fontId="17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vertical="center" wrapText="1"/>
    </xf>
    <xf numFmtId="4" fontId="54" fillId="0" borderId="11" xfId="0" applyNumberFormat="1" applyFont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center" vertical="center"/>
    </xf>
    <xf numFmtId="4" fontId="54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55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4" fontId="4" fillId="0" borderId="11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3" fillId="0" borderId="11" xfId="0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4" fontId="13" fillId="0" borderId="19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14" fillId="0" borderId="15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" fillId="0" borderId="0" xfId="0" applyFont="1" applyAlignment="1">
      <alignment horizontal="left" wrapText="1" indent="1"/>
    </xf>
    <xf numFmtId="0" fontId="10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tabSelected="1" zoomScale="90" zoomScaleNormal="90" zoomScalePageLayoutView="0" workbookViewId="0" topLeftCell="E2">
      <pane ySplit="1" topLeftCell="A28" activePane="bottomLeft" state="frozen"/>
      <selection pane="topLeft" activeCell="A2" sqref="A2"/>
      <selection pane="bottomLeft" activeCell="V25" sqref="V25"/>
    </sheetView>
  </sheetViews>
  <sheetFormatPr defaultColWidth="9.125" defaultRowHeight="12.75"/>
  <cols>
    <col min="1" max="1" width="3.50390625" style="1" customWidth="1"/>
    <col min="2" max="2" width="21.50390625" style="36" customWidth="1"/>
    <col min="3" max="3" width="14.125" style="4" customWidth="1"/>
    <col min="4" max="4" width="16.375" style="44" customWidth="1"/>
    <col min="5" max="5" width="7.50390625" style="9" customWidth="1"/>
    <col min="6" max="6" width="14.50390625" style="9" customWidth="1"/>
    <col min="7" max="7" width="13.50390625" style="9" customWidth="1"/>
    <col min="8" max="8" width="13.125" style="1" customWidth="1"/>
    <col min="9" max="9" width="15.125" style="1" customWidth="1"/>
    <col min="10" max="10" width="15.375" style="52" customWidth="1"/>
    <col min="11" max="11" width="10.50390625" style="1" customWidth="1"/>
    <col min="12" max="12" width="15.875" style="1" customWidth="1"/>
    <col min="13" max="13" width="10.875" style="1" customWidth="1"/>
    <col min="14" max="14" width="14.625" style="52" customWidth="1"/>
    <col min="15" max="15" width="14.50390625" style="52" customWidth="1"/>
    <col min="16" max="16" width="12.50390625" style="1" customWidth="1"/>
    <col min="17" max="17" width="10.50390625" style="1" customWidth="1"/>
    <col min="18" max="18" width="12.625" style="1" customWidth="1"/>
    <col min="19" max="19" width="12.875" style="1" customWidth="1"/>
    <col min="20" max="20" width="15.50390625" style="52" customWidth="1"/>
    <col min="21" max="16384" width="9.125" style="1" customWidth="1"/>
  </cols>
  <sheetData>
    <row r="1" spans="19:20" ht="27.75" customHeight="1" hidden="1">
      <c r="S1" s="143" t="s">
        <v>36</v>
      </c>
      <c r="T1" s="143"/>
    </row>
    <row r="2" spans="19:20" ht="29.25" customHeight="1">
      <c r="S2" s="143"/>
      <c r="T2" s="143"/>
    </row>
    <row r="3" spans="1:20" ht="21.75" customHeight="1">
      <c r="A3" s="144" t="s">
        <v>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</row>
    <row r="4" spans="2:20" ht="18">
      <c r="B4" s="37"/>
      <c r="C4" s="2"/>
      <c r="D4" s="45"/>
      <c r="E4" s="2"/>
      <c r="F4" s="2"/>
      <c r="G4" s="5"/>
      <c r="H4" s="3"/>
      <c r="I4" s="21" t="s">
        <v>8</v>
      </c>
      <c r="J4" s="53"/>
      <c r="K4" s="3"/>
      <c r="L4" s="3"/>
      <c r="M4" s="3"/>
      <c r="N4" s="53"/>
      <c r="O4" s="53"/>
      <c r="P4" s="3"/>
      <c r="Q4" s="3"/>
      <c r="R4" s="3"/>
      <c r="S4" s="3"/>
      <c r="T4" s="53"/>
    </row>
    <row r="5" spans="4:20" ht="11.25" customHeight="1">
      <c r="D5" s="46"/>
      <c r="E5" s="6"/>
      <c r="F5" s="7"/>
      <c r="G5" s="58"/>
      <c r="H5" s="7"/>
      <c r="I5" s="134" t="s">
        <v>49</v>
      </c>
      <c r="J5" s="134"/>
      <c r="K5" s="134"/>
      <c r="L5" s="134"/>
      <c r="M5" s="7"/>
      <c r="N5" s="54"/>
      <c r="O5" s="54"/>
      <c r="P5" s="7"/>
      <c r="Q5" s="7"/>
      <c r="R5" s="7"/>
      <c r="S5" s="7"/>
      <c r="T5" s="63" t="s">
        <v>3</v>
      </c>
    </row>
    <row r="6" spans="5:6" ht="3" customHeight="1">
      <c r="E6" s="5"/>
      <c r="F6" s="5"/>
    </row>
    <row r="7" spans="5:16" ht="7.5" customHeight="1" hidden="1">
      <c r="E7" s="140"/>
      <c r="F7" s="140"/>
      <c r="G7" s="140"/>
      <c r="H7" s="140"/>
      <c r="I7" s="140"/>
      <c r="J7" s="140"/>
      <c r="K7" s="140"/>
      <c r="L7" s="140"/>
      <c r="M7" s="8"/>
      <c r="N7" s="57"/>
      <c r="O7" s="57"/>
      <c r="P7" s="8"/>
    </row>
    <row r="8" ht="5.25" customHeight="1" hidden="1"/>
    <row r="9" ht="15" customHeight="1" hidden="1"/>
    <row r="10" spans="1:20" s="30" customFormat="1" ht="57" customHeight="1">
      <c r="A10" s="127" t="s">
        <v>0</v>
      </c>
      <c r="B10" s="128" t="s">
        <v>6</v>
      </c>
      <c r="C10" s="130" t="s">
        <v>4</v>
      </c>
      <c r="D10" s="138" t="s">
        <v>11</v>
      </c>
      <c r="E10" s="130" t="s">
        <v>12</v>
      </c>
      <c r="F10" s="130" t="s">
        <v>13</v>
      </c>
      <c r="G10" s="130" t="s">
        <v>14</v>
      </c>
      <c r="H10" s="130" t="s">
        <v>7</v>
      </c>
      <c r="I10" s="130" t="s">
        <v>15</v>
      </c>
      <c r="J10" s="138" t="s">
        <v>41</v>
      </c>
      <c r="K10" s="130" t="s">
        <v>16</v>
      </c>
      <c r="L10" s="130" t="s">
        <v>17</v>
      </c>
      <c r="M10" s="130" t="s">
        <v>18</v>
      </c>
      <c r="N10" s="138" t="s">
        <v>29</v>
      </c>
      <c r="O10" s="132" t="s">
        <v>50</v>
      </c>
      <c r="P10" s="133"/>
      <c r="Q10" s="130" t="s">
        <v>42</v>
      </c>
      <c r="R10" s="130" t="s">
        <v>19</v>
      </c>
      <c r="S10" s="130" t="s">
        <v>20</v>
      </c>
      <c r="T10" s="138" t="s">
        <v>51</v>
      </c>
    </row>
    <row r="11" spans="1:20" s="32" customFormat="1" ht="85.5" customHeight="1">
      <c r="A11" s="127"/>
      <c r="B11" s="129"/>
      <c r="C11" s="131"/>
      <c r="D11" s="139"/>
      <c r="E11" s="131"/>
      <c r="F11" s="131"/>
      <c r="G11" s="131"/>
      <c r="H11" s="131"/>
      <c r="I11" s="131"/>
      <c r="J11" s="139"/>
      <c r="K11" s="131"/>
      <c r="L11" s="131"/>
      <c r="M11" s="145"/>
      <c r="N11" s="141"/>
      <c r="O11" s="47" t="s">
        <v>5</v>
      </c>
      <c r="P11" s="31" t="s">
        <v>30</v>
      </c>
      <c r="Q11" s="131"/>
      <c r="R11" s="131"/>
      <c r="S11" s="131"/>
      <c r="T11" s="139"/>
    </row>
    <row r="12" spans="1:20" s="35" customFormat="1" ht="10.5" customHeight="1">
      <c r="A12" s="33">
        <v>1</v>
      </c>
      <c r="B12" s="38">
        <v>2</v>
      </c>
      <c r="C12" s="34">
        <v>3</v>
      </c>
      <c r="D12" s="66">
        <v>4</v>
      </c>
      <c r="E12" s="34">
        <v>5</v>
      </c>
      <c r="F12" s="29">
        <v>6</v>
      </c>
      <c r="G12" s="33">
        <v>7</v>
      </c>
      <c r="H12" s="29">
        <v>8</v>
      </c>
      <c r="I12" s="34">
        <v>9</v>
      </c>
      <c r="J12" s="66">
        <v>10</v>
      </c>
      <c r="K12" s="34">
        <v>11</v>
      </c>
      <c r="L12" s="29">
        <v>12</v>
      </c>
      <c r="M12" s="34">
        <v>13</v>
      </c>
      <c r="N12" s="67">
        <v>14</v>
      </c>
      <c r="O12" s="67">
        <v>15</v>
      </c>
      <c r="P12" s="29">
        <v>16</v>
      </c>
      <c r="Q12" s="34">
        <v>17</v>
      </c>
      <c r="R12" s="29">
        <v>18</v>
      </c>
      <c r="S12" s="34">
        <v>19</v>
      </c>
      <c r="T12" s="66">
        <v>20</v>
      </c>
    </row>
    <row r="13" spans="1:20" s="3" customFormat="1" ht="25.5" customHeight="1">
      <c r="A13" s="124" t="s">
        <v>2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6"/>
    </row>
    <row r="14" spans="1:20" s="3" customFormat="1" ht="4.5" customHeight="1">
      <c r="A14" s="16"/>
      <c r="B14" s="39"/>
      <c r="C14" s="10"/>
      <c r="D14" s="48"/>
      <c r="E14" s="11"/>
      <c r="F14" s="12"/>
      <c r="G14" s="59"/>
      <c r="H14" s="13"/>
      <c r="I14" s="14"/>
      <c r="J14" s="55"/>
      <c r="K14" s="14"/>
      <c r="L14" s="15"/>
      <c r="M14" s="15"/>
      <c r="N14" s="62"/>
      <c r="O14" s="55"/>
      <c r="P14" s="14"/>
      <c r="Q14" s="14"/>
      <c r="R14" s="14"/>
      <c r="S14" s="14"/>
      <c r="T14" s="64"/>
    </row>
    <row r="15" spans="1:20" s="3" customFormat="1" ht="18.75" customHeight="1">
      <c r="A15" s="17" t="s">
        <v>1</v>
      </c>
      <c r="B15" s="39"/>
      <c r="C15" s="10"/>
      <c r="D15" s="48"/>
      <c r="E15" s="11"/>
      <c r="F15" s="12"/>
      <c r="G15" s="59"/>
      <c r="H15" s="13"/>
      <c r="I15" s="14"/>
      <c r="J15" s="55"/>
      <c r="K15" s="14"/>
      <c r="L15" s="15"/>
      <c r="M15" s="15"/>
      <c r="N15" s="62"/>
      <c r="O15" s="55"/>
      <c r="P15" s="14"/>
      <c r="Q15" s="14"/>
      <c r="R15" s="14"/>
      <c r="S15" s="14"/>
      <c r="T15" s="64"/>
    </row>
    <row r="16" spans="1:20" s="3" customFormat="1" ht="32.25" customHeight="1">
      <c r="A16" s="135" t="s">
        <v>45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7"/>
    </row>
    <row r="17" spans="1:20" s="119" customFormat="1" ht="54" customHeight="1">
      <c r="A17" s="110">
        <v>1</v>
      </c>
      <c r="B17" s="104" t="s">
        <v>39</v>
      </c>
      <c r="C17" s="111" t="s">
        <v>38</v>
      </c>
      <c r="D17" s="112">
        <v>16000000</v>
      </c>
      <c r="E17" s="105" t="s">
        <v>23</v>
      </c>
      <c r="F17" s="106">
        <f>O17</f>
        <v>16000000</v>
      </c>
      <c r="G17" s="107">
        <v>46563</v>
      </c>
      <c r="H17" s="113" t="s">
        <v>31</v>
      </c>
      <c r="I17" s="121">
        <v>0.1</v>
      </c>
      <c r="J17" s="108">
        <v>16000000</v>
      </c>
      <c r="K17" s="107">
        <v>44749</v>
      </c>
      <c r="L17" s="112"/>
      <c r="M17" s="107"/>
      <c r="N17" s="109"/>
      <c r="O17" s="114">
        <f>J17+L17-N17</f>
        <v>16000000</v>
      </c>
      <c r="P17" s="115">
        <v>0</v>
      </c>
      <c r="Q17" s="116">
        <v>0</v>
      </c>
      <c r="R17" s="108">
        <v>7934.25</v>
      </c>
      <c r="S17" s="117">
        <v>7934.25</v>
      </c>
      <c r="T17" s="118">
        <f>SUM(Q17+R17-S17)</f>
        <v>0</v>
      </c>
    </row>
    <row r="18" spans="1:20" s="75" customFormat="1" ht="18.75" customHeight="1">
      <c r="A18" s="17" t="s">
        <v>1</v>
      </c>
      <c r="B18" s="68"/>
      <c r="C18" s="69"/>
      <c r="D18" s="95">
        <f>SUM(D17:D17)</f>
        <v>16000000</v>
      </c>
      <c r="E18" s="98"/>
      <c r="F18" s="106">
        <f>O18</f>
        <v>16000000</v>
      </c>
      <c r="G18" s="71"/>
      <c r="H18" s="72"/>
      <c r="I18" s="73"/>
      <c r="J18" s="96">
        <f>SUM(J17:J17)</f>
        <v>16000000</v>
      </c>
      <c r="K18" s="73"/>
      <c r="L18" s="97">
        <f aca="true" t="shared" si="0" ref="L18:T18">SUM(L17:L17)</f>
        <v>0</v>
      </c>
      <c r="M18" s="97"/>
      <c r="N18" s="97">
        <f t="shared" si="0"/>
        <v>0</v>
      </c>
      <c r="O18" s="97">
        <f t="shared" si="0"/>
        <v>16000000</v>
      </c>
      <c r="P18" s="97">
        <f t="shared" si="0"/>
        <v>0</v>
      </c>
      <c r="Q18" s="97">
        <f t="shared" si="0"/>
        <v>0</v>
      </c>
      <c r="R18" s="97">
        <f t="shared" si="0"/>
        <v>7934.25</v>
      </c>
      <c r="S18" s="97">
        <f t="shared" si="0"/>
        <v>7934.25</v>
      </c>
      <c r="T18" s="97">
        <f t="shared" si="0"/>
        <v>0</v>
      </c>
    </row>
    <row r="19" spans="1:20" s="75" customFormat="1" ht="31.5" customHeight="1">
      <c r="A19" s="99" t="s">
        <v>40</v>
      </c>
      <c r="B19" s="68"/>
      <c r="C19" s="100"/>
      <c r="D19" s="101"/>
      <c r="E19" s="100"/>
      <c r="F19" s="100"/>
      <c r="G19" s="102"/>
      <c r="H19" s="100"/>
      <c r="I19" s="100"/>
      <c r="J19" s="101"/>
      <c r="K19" s="100"/>
      <c r="L19" s="100"/>
      <c r="M19" s="100"/>
      <c r="N19" s="101"/>
      <c r="O19" s="101"/>
      <c r="P19" s="100"/>
      <c r="Q19" s="100"/>
      <c r="R19" s="100"/>
      <c r="S19" s="100"/>
      <c r="T19" s="103"/>
    </row>
    <row r="20" spans="1:21" s="119" customFormat="1" ht="63.75" customHeight="1">
      <c r="A20" s="110">
        <v>1</v>
      </c>
      <c r="B20" s="104" t="s">
        <v>25</v>
      </c>
      <c r="C20" s="111" t="s">
        <v>24</v>
      </c>
      <c r="D20" s="112">
        <v>18500000</v>
      </c>
      <c r="E20" s="105" t="s">
        <v>23</v>
      </c>
      <c r="F20" s="106">
        <f>O20</f>
        <v>0</v>
      </c>
      <c r="G20" s="107">
        <v>45064</v>
      </c>
      <c r="H20" s="113" t="s">
        <v>31</v>
      </c>
      <c r="I20" s="108">
        <v>7</v>
      </c>
      <c r="J20" s="108">
        <v>10800000</v>
      </c>
      <c r="K20" s="107" t="s">
        <v>32</v>
      </c>
      <c r="L20" s="109"/>
      <c r="M20" s="120">
        <v>45058</v>
      </c>
      <c r="N20" s="109">
        <v>10800000</v>
      </c>
      <c r="O20" s="114">
        <f>J20+L20-N20</f>
        <v>0</v>
      </c>
      <c r="P20" s="108">
        <v>0</v>
      </c>
      <c r="Q20" s="108">
        <v>0</v>
      </c>
      <c r="R20" s="108">
        <v>273402.74</v>
      </c>
      <c r="S20" s="108">
        <v>273402.74</v>
      </c>
      <c r="T20" s="118">
        <f>SUM(Q20+R20-S20)</f>
        <v>0</v>
      </c>
      <c r="U20" s="119" t="s">
        <v>52</v>
      </c>
    </row>
    <row r="21" spans="1:20" s="119" customFormat="1" ht="63.75" customHeight="1">
      <c r="A21" s="110">
        <v>2</v>
      </c>
      <c r="B21" s="104" t="s">
        <v>43</v>
      </c>
      <c r="C21" s="111" t="s">
        <v>44</v>
      </c>
      <c r="D21" s="112">
        <v>10800000</v>
      </c>
      <c r="E21" s="105" t="s">
        <v>23</v>
      </c>
      <c r="F21" s="106">
        <f>O21</f>
        <v>10800000</v>
      </c>
      <c r="G21" s="107">
        <v>45568</v>
      </c>
      <c r="H21" s="113" t="s">
        <v>31</v>
      </c>
      <c r="I21" s="122">
        <v>9.63615382</v>
      </c>
      <c r="J21" s="108">
        <v>0</v>
      </c>
      <c r="K21" s="107" t="s">
        <v>48</v>
      </c>
      <c r="L21" s="109">
        <v>10800000</v>
      </c>
      <c r="M21" s="120"/>
      <c r="N21" s="109"/>
      <c r="O21" s="114">
        <f>J21+L21-N21</f>
        <v>10800000</v>
      </c>
      <c r="P21" s="108">
        <v>0</v>
      </c>
      <c r="Q21" s="108">
        <v>0</v>
      </c>
      <c r="R21" s="108">
        <v>202966.44</v>
      </c>
      <c r="S21" s="108">
        <v>114577.83</v>
      </c>
      <c r="T21" s="118">
        <f>SUM(Q21+R21-S21)</f>
        <v>88388.61</v>
      </c>
    </row>
    <row r="22" spans="1:20" s="75" customFormat="1" ht="18.75" customHeight="1">
      <c r="A22" s="17" t="s">
        <v>1</v>
      </c>
      <c r="B22" s="68"/>
      <c r="C22" s="69"/>
      <c r="D22" s="95">
        <f>SUM(D20:D21)</f>
        <v>29300000</v>
      </c>
      <c r="E22" s="95"/>
      <c r="F22" s="95">
        <f aca="true" t="shared" si="1" ref="F22:T22">SUM(F20:F21)</f>
        <v>10800000</v>
      </c>
      <c r="G22" s="95"/>
      <c r="H22" s="95"/>
      <c r="I22" s="95"/>
      <c r="J22" s="95">
        <f t="shared" si="1"/>
        <v>10800000</v>
      </c>
      <c r="K22" s="95"/>
      <c r="L22" s="95">
        <f t="shared" si="1"/>
        <v>10800000</v>
      </c>
      <c r="M22" s="95"/>
      <c r="N22" s="95">
        <f t="shared" si="1"/>
        <v>10800000</v>
      </c>
      <c r="O22" s="95">
        <f t="shared" si="1"/>
        <v>10800000</v>
      </c>
      <c r="P22" s="95">
        <f t="shared" si="1"/>
        <v>0</v>
      </c>
      <c r="Q22" s="95">
        <f t="shared" si="1"/>
        <v>0</v>
      </c>
      <c r="R22" s="95">
        <f t="shared" si="1"/>
        <v>476369.18</v>
      </c>
      <c r="S22" s="95">
        <f t="shared" si="1"/>
        <v>387980.57</v>
      </c>
      <c r="T22" s="95">
        <f t="shared" si="1"/>
        <v>88388.61</v>
      </c>
    </row>
    <row r="23" spans="1:20" s="3" customFormat="1" ht="21.75" customHeight="1">
      <c r="A23" s="23" t="s">
        <v>10</v>
      </c>
      <c r="B23" s="39"/>
      <c r="C23" s="24"/>
      <c r="D23" s="49"/>
      <c r="E23" s="24"/>
      <c r="F23" s="24"/>
      <c r="G23" s="60"/>
      <c r="H23" s="24"/>
      <c r="I23" s="24"/>
      <c r="J23" s="49"/>
      <c r="K23" s="24"/>
      <c r="L23" s="24"/>
      <c r="M23" s="24"/>
      <c r="N23" s="49"/>
      <c r="O23" s="49"/>
      <c r="P23" s="24"/>
      <c r="Q23" s="24"/>
      <c r="R23" s="24"/>
      <c r="S23" s="24"/>
      <c r="T23" s="65"/>
    </row>
    <row r="24" spans="1:20" s="3" customFormat="1" ht="9.75" customHeight="1">
      <c r="A24" s="16"/>
      <c r="B24" s="40"/>
      <c r="C24" s="10"/>
      <c r="D24" s="48"/>
      <c r="E24" s="11"/>
      <c r="F24" s="12"/>
      <c r="G24" s="59"/>
      <c r="H24" s="13"/>
      <c r="I24" s="14"/>
      <c r="J24" s="55"/>
      <c r="K24" s="14"/>
      <c r="L24" s="15"/>
      <c r="M24" s="15"/>
      <c r="N24" s="62"/>
      <c r="O24" s="55"/>
      <c r="P24" s="14"/>
      <c r="Q24" s="14"/>
      <c r="R24" s="14"/>
      <c r="S24" s="14"/>
      <c r="T24" s="64"/>
    </row>
    <row r="25" spans="1:20" s="3" customFormat="1" ht="18.75" customHeight="1">
      <c r="A25" s="17" t="s">
        <v>1</v>
      </c>
      <c r="B25" s="39"/>
      <c r="C25" s="10"/>
      <c r="D25" s="48"/>
      <c r="E25" s="11"/>
      <c r="F25" s="12"/>
      <c r="G25" s="59"/>
      <c r="H25" s="13"/>
      <c r="I25" s="14"/>
      <c r="J25" s="55"/>
      <c r="K25" s="14"/>
      <c r="L25" s="15"/>
      <c r="M25" s="15"/>
      <c r="N25" s="62"/>
      <c r="O25" s="55"/>
      <c r="P25" s="14"/>
      <c r="Q25" s="14"/>
      <c r="R25" s="14"/>
      <c r="S25" s="14"/>
      <c r="T25" s="64"/>
    </row>
    <row r="26" spans="1:20" s="3" customFormat="1" ht="20.25" customHeight="1">
      <c r="A26" s="23" t="s">
        <v>21</v>
      </c>
      <c r="B26" s="39"/>
      <c r="C26" s="24"/>
      <c r="D26" s="49"/>
      <c r="E26" s="24"/>
      <c r="F26" s="24"/>
      <c r="G26" s="60"/>
      <c r="H26" s="24"/>
      <c r="I26" s="24"/>
      <c r="J26" s="49"/>
      <c r="K26" s="24"/>
      <c r="L26" s="24"/>
      <c r="M26" s="24"/>
      <c r="N26" s="49"/>
      <c r="O26" s="49"/>
      <c r="P26" s="24"/>
      <c r="Q26" s="24"/>
      <c r="R26" s="24"/>
      <c r="S26" s="24"/>
      <c r="T26" s="65"/>
    </row>
    <row r="27" spans="1:20" s="3" customFormat="1" ht="10.5" customHeight="1">
      <c r="A27" s="16"/>
      <c r="B27" s="40"/>
      <c r="C27" s="10"/>
      <c r="D27" s="48"/>
      <c r="E27" s="11"/>
      <c r="F27" s="12"/>
      <c r="G27" s="59"/>
      <c r="H27" s="13"/>
      <c r="I27" s="14"/>
      <c r="J27" s="55"/>
      <c r="K27" s="14"/>
      <c r="L27" s="15"/>
      <c r="M27" s="15"/>
      <c r="N27" s="62"/>
      <c r="O27" s="55"/>
      <c r="P27" s="14"/>
      <c r="Q27" s="14"/>
      <c r="R27" s="14"/>
      <c r="S27" s="14"/>
      <c r="T27" s="64"/>
    </row>
    <row r="28" spans="1:20" s="3" customFormat="1" ht="12.75" customHeight="1">
      <c r="A28" s="17" t="s">
        <v>1</v>
      </c>
      <c r="B28" s="39"/>
      <c r="C28" s="10"/>
      <c r="D28" s="48"/>
      <c r="E28" s="11"/>
      <c r="F28" s="12"/>
      <c r="G28" s="59"/>
      <c r="H28" s="13"/>
      <c r="I28" s="14"/>
      <c r="J28" s="55"/>
      <c r="K28" s="14"/>
      <c r="L28" s="15"/>
      <c r="M28" s="15"/>
      <c r="N28" s="62"/>
      <c r="O28" s="55"/>
      <c r="P28" s="14"/>
      <c r="Q28" s="14"/>
      <c r="R28" s="14"/>
      <c r="S28" s="14"/>
      <c r="T28" s="64"/>
    </row>
    <row r="29" spans="1:20" s="75" customFormat="1" ht="46.5" customHeight="1">
      <c r="A29" s="76"/>
      <c r="B29" s="68" t="s">
        <v>22</v>
      </c>
      <c r="C29" s="69"/>
      <c r="D29" s="95">
        <f>D22+D18</f>
        <v>45300000</v>
      </c>
      <c r="E29" s="77"/>
      <c r="F29" s="95">
        <f>O29</f>
        <v>26800000</v>
      </c>
      <c r="G29" s="70"/>
      <c r="H29" s="78"/>
      <c r="I29" s="74"/>
      <c r="J29" s="96">
        <f>J22+J18</f>
        <v>26800000</v>
      </c>
      <c r="K29" s="74"/>
      <c r="L29" s="97">
        <f aca="true" t="shared" si="2" ref="L29:T29">L22+L18</f>
        <v>10800000</v>
      </c>
      <c r="M29" s="97"/>
      <c r="N29" s="97">
        <f t="shared" si="2"/>
        <v>10800000</v>
      </c>
      <c r="O29" s="97">
        <f>O22+O18</f>
        <v>26800000</v>
      </c>
      <c r="P29" s="97">
        <f t="shared" si="2"/>
        <v>0</v>
      </c>
      <c r="Q29" s="97">
        <f t="shared" si="2"/>
        <v>0</v>
      </c>
      <c r="R29" s="97">
        <f t="shared" si="2"/>
        <v>484303.43</v>
      </c>
      <c r="S29" s="97">
        <f t="shared" si="2"/>
        <v>395914.82</v>
      </c>
      <c r="T29" s="97">
        <f t="shared" si="2"/>
        <v>88388.61</v>
      </c>
    </row>
    <row r="30" spans="1:20" s="3" customFormat="1" ht="18.75" customHeight="1">
      <c r="A30" s="25"/>
      <c r="B30" s="41"/>
      <c r="C30" s="26"/>
      <c r="D30" s="50"/>
      <c r="E30" s="27"/>
      <c r="F30" s="27"/>
      <c r="G30" s="61"/>
      <c r="H30" s="28"/>
      <c r="I30" s="28"/>
      <c r="J30" s="56"/>
      <c r="K30" s="28"/>
      <c r="L30" s="28"/>
      <c r="M30" s="28"/>
      <c r="N30" s="56"/>
      <c r="O30" s="56"/>
      <c r="P30" s="28"/>
      <c r="Q30" s="28"/>
      <c r="R30" s="28"/>
      <c r="S30" s="28"/>
      <c r="T30" s="56"/>
    </row>
    <row r="31" spans="1:20" s="82" customFormat="1" ht="30.75" customHeight="1">
      <c r="A31" s="123" t="s">
        <v>46</v>
      </c>
      <c r="B31" s="84"/>
      <c r="C31" s="85"/>
      <c r="D31" s="86"/>
      <c r="E31" s="87"/>
      <c r="F31" s="87"/>
      <c r="H31" s="83"/>
      <c r="I31" s="142" t="s">
        <v>47</v>
      </c>
      <c r="J31" s="142"/>
      <c r="M31" s="83" t="s">
        <v>37</v>
      </c>
      <c r="N31" s="89"/>
      <c r="O31" s="90"/>
      <c r="P31" s="90"/>
      <c r="S31" s="90" t="s">
        <v>33</v>
      </c>
      <c r="T31" s="89"/>
    </row>
    <row r="32" spans="1:20" ht="15.75" customHeight="1">
      <c r="A32" s="83"/>
      <c r="B32" s="91"/>
      <c r="C32" s="85"/>
      <c r="D32" s="86"/>
      <c r="E32" s="87"/>
      <c r="F32" s="87"/>
      <c r="G32" s="88"/>
      <c r="H32" s="83"/>
      <c r="M32" s="83" t="s">
        <v>26</v>
      </c>
      <c r="N32" s="89"/>
      <c r="O32" s="90"/>
      <c r="P32" s="90"/>
      <c r="S32" s="90"/>
      <c r="T32" s="89"/>
    </row>
    <row r="33" spans="1:20" ht="18" hidden="1">
      <c r="A33" s="90"/>
      <c r="B33" s="91"/>
      <c r="C33" s="92"/>
      <c r="D33" s="93"/>
      <c r="E33" s="88"/>
      <c r="F33" s="88"/>
      <c r="G33" s="88"/>
      <c r="H33" s="90"/>
      <c r="M33" s="90"/>
      <c r="N33" s="89"/>
      <c r="O33" s="90"/>
      <c r="P33" s="90"/>
      <c r="S33" s="90"/>
      <c r="T33" s="89"/>
    </row>
    <row r="34" spans="1:20" ht="16.5" customHeight="1">
      <c r="A34" s="83"/>
      <c r="B34" s="94"/>
      <c r="C34" s="22" t="s">
        <v>28</v>
      </c>
      <c r="D34" s="86"/>
      <c r="E34" s="87"/>
      <c r="F34" s="87"/>
      <c r="G34" s="88"/>
      <c r="H34" s="83"/>
      <c r="M34" s="83" t="s">
        <v>27</v>
      </c>
      <c r="N34" s="89"/>
      <c r="O34" s="90"/>
      <c r="P34" s="90"/>
      <c r="S34" s="90"/>
      <c r="T34" s="89"/>
    </row>
    <row r="35" spans="1:10" ht="15">
      <c r="A35" s="18"/>
      <c r="B35" s="42"/>
      <c r="C35" s="1"/>
      <c r="I35" s="82"/>
      <c r="J35" s="81"/>
    </row>
    <row r="36" spans="1:9" ht="12.75">
      <c r="A36" s="18"/>
      <c r="C36" s="19"/>
      <c r="D36" s="51"/>
      <c r="E36" s="20"/>
      <c r="F36" s="20"/>
      <c r="H36" s="18"/>
      <c r="I36" s="18"/>
    </row>
    <row r="37" spans="1:3" ht="12.75">
      <c r="A37" s="79" t="s">
        <v>34</v>
      </c>
      <c r="B37" s="80"/>
      <c r="C37" s="1"/>
    </row>
    <row r="38" spans="1:2" ht="12.75">
      <c r="A38" s="79" t="s">
        <v>35</v>
      </c>
      <c r="B38" s="80"/>
    </row>
    <row r="39" ht="12.75">
      <c r="B39" s="1"/>
    </row>
    <row r="40" spans="1:9" ht="12.75">
      <c r="A40" s="18"/>
      <c r="C40" s="19"/>
      <c r="D40" s="51"/>
      <c r="E40" s="20"/>
      <c r="F40" s="20"/>
      <c r="H40" s="18"/>
      <c r="I40" s="18"/>
    </row>
    <row r="41" ht="12.75">
      <c r="B41" s="42"/>
    </row>
    <row r="51" ht="16.5" customHeight="1"/>
    <row r="52" ht="30" customHeight="1"/>
    <row r="53" ht="12.75">
      <c r="B53" s="43"/>
    </row>
  </sheetData>
  <sheetProtection/>
  <mergeCells count="26">
    <mergeCell ref="I31:J31"/>
    <mergeCell ref="S1:T2"/>
    <mergeCell ref="A3:T3"/>
    <mergeCell ref="G10:G11"/>
    <mergeCell ref="H10:H11"/>
    <mergeCell ref="I10:I11"/>
    <mergeCell ref="J10:J11"/>
    <mergeCell ref="M10:M11"/>
    <mergeCell ref="Q10:Q11"/>
    <mergeCell ref="E10:E11"/>
    <mergeCell ref="A16:T16"/>
    <mergeCell ref="K10:K11"/>
    <mergeCell ref="F10:F11"/>
    <mergeCell ref="T10:T11"/>
    <mergeCell ref="L10:L11"/>
    <mergeCell ref="E7:L7"/>
    <mergeCell ref="N10:N11"/>
    <mergeCell ref="R10:R11"/>
    <mergeCell ref="C10:C11"/>
    <mergeCell ref="D10:D11"/>
    <mergeCell ref="A13:T13"/>
    <mergeCell ref="A10:A11"/>
    <mergeCell ref="B10:B11"/>
    <mergeCell ref="S10:S11"/>
    <mergeCell ref="O10:P10"/>
    <mergeCell ref="I5:L5"/>
  </mergeCells>
  <printOptions/>
  <pageMargins left="0.5118110236220472" right="0.35433070866141736" top="0.1968503937007874" bottom="0.24" header="0.28" footer="0.15748031496062992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2023-08-01T12:26:37Z</cp:lastPrinted>
  <dcterms:created xsi:type="dcterms:W3CDTF">2006-06-05T06:40:26Z</dcterms:created>
  <dcterms:modified xsi:type="dcterms:W3CDTF">2023-08-01T12:26:55Z</dcterms:modified>
  <cp:category/>
  <cp:version/>
  <cp:contentType/>
  <cp:contentStatus/>
</cp:coreProperties>
</file>